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0225"/>
  <workbookPr autoCompressPictures="0"/>
  <bookViews>
    <workbookView xWindow="0" yWindow="60" windowWidth="20740" windowHeight="11700" firstSheet="29" activeTab="30"/>
  </bookViews>
  <sheets>
    <sheet name="Overall School Rankings-Top 50" sheetId="1" r:id="rId1"/>
    <sheet name="Overall Compare TRIP Policy Res" sheetId="65" r:id="rId2"/>
    <sheet name="Top 50 Expanded" sheetId="59" r:id="rId3"/>
    <sheet name="NRC" sheetId="2" r:id="rId4"/>
    <sheet name="US News &amp; WR" sheetId="3" r:id="rId5"/>
    <sheet name="TRIP" sheetId="4" r:id="rId6"/>
    <sheet name="NRC-ResRanking" sheetId="8" r:id="rId7"/>
    <sheet name="Stanford" sheetId="10" r:id="rId8"/>
    <sheet name="Harvard" sheetId="9" r:id="rId9"/>
    <sheet name="Michigan" sheetId="13" r:id="rId10"/>
    <sheet name="Columbia" sheetId="58" r:id="rId11"/>
    <sheet name="MIT" sheetId="16" r:id="rId12"/>
    <sheet name="Princeton" sheetId="11" r:id="rId13"/>
    <sheet name="UC San Diego" sheetId="19" r:id="rId14"/>
    <sheet name="Yale" sheetId="12" r:id="rId15"/>
    <sheet name="NYU" sheetId="20" r:id="rId16"/>
    <sheet name="Berkeley" sheetId="14" r:id="rId17"/>
    <sheet name="Chicago" sheetId="15" r:id="rId18"/>
    <sheet name="Washington, St. Louis" sheetId="22" r:id="rId19"/>
    <sheet name="Duke" sheetId="17" r:id="rId20"/>
    <sheet name="North Carolina" sheetId="26" r:id="rId21"/>
    <sheet name="UC Davis" sheetId="30" r:id="rId22"/>
    <sheet name="Rochester" sheetId="27" r:id="rId23"/>
    <sheet name="Penn State" sheetId="23" r:id="rId24"/>
    <sheet name="Rice" sheetId="31" r:id="rId25"/>
    <sheet name="Wisconsin" sheetId="21" r:id="rId26"/>
    <sheet name="Texas A&amp;M" sheetId="35" r:id="rId27"/>
    <sheet name="Washington" sheetId="25" r:id="rId28"/>
    <sheet name="UCLA" sheetId="29" r:id="rId29"/>
    <sheet name="Illinois" sheetId="36" r:id="rId30"/>
    <sheet name="Northwestern" sheetId="37" r:id="rId31"/>
    <sheet name="George Washington" sheetId="18" r:id="rId32"/>
    <sheet name="Emory" sheetId="38" r:id="rId33"/>
    <sheet name="Ohio State" sheetId="32" r:id="rId34"/>
    <sheet name="Florida State" sheetId="42" r:id="rId35"/>
    <sheet name="Indiana" sheetId="41" r:id="rId36"/>
    <sheet name="Minnesota" sheetId="40" r:id="rId37"/>
    <sheet name="Maryland" sheetId="24" r:id="rId38"/>
    <sheet name="Binghamton" sheetId="43" r:id="rId39"/>
    <sheet name="Michigan State" sheetId="44" r:id="rId40"/>
    <sheet name="Stony Brook" sheetId="45" r:id="rId41"/>
    <sheet name="Cornell" sheetId="33" r:id="rId42"/>
    <sheet name="Penn" sheetId="28" r:id="rId43"/>
    <sheet name="Pittsburgh" sheetId="46" r:id="rId44"/>
    <sheet name="Vanderbilt" sheetId="49" r:id="rId45"/>
    <sheet name="UC Riverside" sheetId="51" r:id="rId46"/>
    <sheet name="Texas" sheetId="48" r:id="rId47"/>
    <sheet name="Colorado" sheetId="52" r:id="rId48"/>
    <sheet name="Iowa" sheetId="53" r:id="rId49"/>
    <sheet name="Arizona" sheetId="54" r:id="rId50"/>
    <sheet name="Brown" sheetId="50" r:id="rId51"/>
    <sheet name="UC Irvine" sheetId="56" r:id="rId52"/>
    <sheet name="Notre Dame" sheetId="62" r:id="rId53"/>
    <sheet name="Virginia" sheetId="47" r:id="rId54"/>
    <sheet name="UC Santa Barbara" sheetId="61" r:id="rId55"/>
    <sheet name="Georgetown" sheetId="34" r:id="rId56"/>
    <sheet name="Oregon" sheetId="63" r:id="rId57"/>
    <sheet name="Johns Hopkins" sheetId="39" r:id="rId58"/>
    <sheet name="Syracuse" sheetId="55" r:id="rId59"/>
    <sheet name="USC" sheetId="57" r:id="rId60"/>
    <sheet name="Sheet1" sheetId="64" r:id="rId6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Q13" i="37" l="1"/>
  <c r="AQ15" i="37"/>
  <c r="AQ20" i="57"/>
  <c r="AQ22" i="57"/>
  <c r="AQ16" i="55"/>
  <c r="AQ18" i="55"/>
  <c r="AQ10" i="39"/>
  <c r="AQ12" i="39"/>
  <c r="AQ9" i="63"/>
  <c r="AQ11" i="63"/>
  <c r="AQ25" i="34"/>
  <c r="AQ27" i="34"/>
  <c r="AQ8" i="61"/>
  <c r="AQ10" i="61"/>
  <c r="AQ15" i="47"/>
  <c r="AQ17" i="47"/>
  <c r="AQ16" i="62"/>
  <c r="AQ18" i="62"/>
  <c r="AQ15" i="56"/>
  <c r="AQ17" i="56"/>
  <c r="AQ10" i="50"/>
  <c r="AQ12" i="50"/>
  <c r="AQ11" i="54"/>
  <c r="AQ13" i="54"/>
  <c r="AQ10" i="53"/>
  <c r="AQ12" i="53"/>
  <c r="AQ14" i="52"/>
  <c r="AQ16" i="52"/>
  <c r="AQ14" i="48"/>
  <c r="AQ16" i="48"/>
  <c r="AQ7" i="51"/>
  <c r="AQ9" i="51"/>
  <c r="AQ11" i="49"/>
  <c r="AQ13" i="49"/>
  <c r="AQ10" i="46"/>
  <c r="AQ12" i="46"/>
  <c r="AQ15" i="28"/>
  <c r="AQ17" i="28"/>
  <c r="AQ12" i="33"/>
  <c r="AQ14" i="33"/>
  <c r="AQ8" i="45"/>
  <c r="AQ10" i="45"/>
  <c r="AQ8" i="44"/>
  <c r="AQ10" i="44"/>
  <c r="AQ12" i="43"/>
  <c r="AQ14" i="43"/>
  <c r="AQ18" i="24"/>
  <c r="AQ20" i="24"/>
  <c r="AQ12" i="40"/>
  <c r="AQ14" i="40"/>
  <c r="AQ14" i="41"/>
  <c r="AQ16" i="41"/>
  <c r="AQ11" i="42"/>
  <c r="AQ13" i="42"/>
  <c r="AQ14" i="32"/>
  <c r="AQ16" i="32"/>
  <c r="AQ10" i="38"/>
  <c r="AQ12" i="38"/>
  <c r="AQ26" i="18"/>
  <c r="AQ28" i="18"/>
  <c r="AQ10" i="36"/>
  <c r="AQ12" i="36"/>
  <c r="AQ13" i="29"/>
  <c r="AQ15" i="29"/>
  <c r="AQ14" i="25"/>
  <c r="AQ16" i="25"/>
  <c r="AQ15" i="35"/>
  <c r="AQ17" i="35"/>
  <c r="AQ15" i="21"/>
  <c r="AQ17" i="21"/>
  <c r="AQ9" i="31"/>
  <c r="AQ11" i="31"/>
  <c r="AQ14" i="23"/>
  <c r="AQ16" i="23"/>
  <c r="AQ11" i="27"/>
  <c r="AQ13" i="27"/>
  <c r="AQ11" i="30"/>
  <c r="AQ13" i="30"/>
  <c r="AQ12" i="26"/>
  <c r="AQ14" i="26"/>
  <c r="AQ13" i="17"/>
  <c r="AQ15" i="17"/>
  <c r="AQ7" i="22"/>
  <c r="AQ9" i="22"/>
  <c r="AQ12" i="15"/>
  <c r="AQ14" i="15"/>
  <c r="AQ9" i="14"/>
  <c r="AQ11" i="14"/>
  <c r="AQ17" i="20"/>
  <c r="AQ19" i="20"/>
  <c r="AQ19" i="12"/>
  <c r="AQ21" i="12"/>
  <c r="AQ21" i="19"/>
  <c r="AQ23" i="19"/>
  <c r="AQ21" i="11"/>
  <c r="AQ23" i="11"/>
  <c r="AQ12" i="16"/>
  <c r="AQ14" i="16"/>
  <c r="AQ19" i="58"/>
  <c r="AQ21" i="58"/>
  <c r="AQ13" i="13"/>
  <c r="AQ15" i="13"/>
  <c r="AQ14" i="9"/>
  <c r="AQ16" i="9"/>
  <c r="AR19" i="10"/>
  <c r="AQ19" i="10"/>
  <c r="AO15" i="47"/>
  <c r="AO17" i="47"/>
  <c r="AP22" i="57"/>
  <c r="AO20" i="57"/>
  <c r="AO22" i="57"/>
  <c r="AN20" i="57"/>
  <c r="AN22" i="57"/>
  <c r="AP18" i="55"/>
  <c r="AO16" i="55"/>
  <c r="AO18" i="55"/>
  <c r="AN16" i="55"/>
  <c r="AN18" i="55"/>
  <c r="AP12" i="39"/>
  <c r="AO10" i="39"/>
  <c r="AO12" i="39"/>
  <c r="AN10" i="39"/>
  <c r="AN12" i="39"/>
  <c r="AP11" i="63"/>
  <c r="AO9" i="63"/>
  <c r="AO11" i="63"/>
  <c r="AN9" i="63"/>
  <c r="AN11" i="63"/>
  <c r="AP27" i="34"/>
  <c r="AO25" i="34"/>
  <c r="AO27" i="34"/>
  <c r="AN25" i="34"/>
  <c r="AN27" i="34"/>
  <c r="AP10" i="61"/>
  <c r="AO8" i="61"/>
  <c r="AO10" i="61"/>
  <c r="AN8" i="61"/>
  <c r="AN10" i="61"/>
  <c r="AP17" i="47"/>
  <c r="AN15" i="47"/>
  <c r="AN17" i="47"/>
  <c r="AP18" i="62"/>
  <c r="AO16" i="62"/>
  <c r="AO18" i="62"/>
  <c r="AN16" i="62"/>
  <c r="AN18" i="62"/>
  <c r="AP17" i="56"/>
  <c r="AO15" i="56"/>
  <c r="AO17" i="56"/>
  <c r="AN15" i="56"/>
  <c r="AN17" i="56"/>
  <c r="AP12" i="50"/>
  <c r="AO10" i="50"/>
  <c r="AO12" i="50"/>
  <c r="AN10" i="50"/>
  <c r="AN12" i="50"/>
  <c r="AP13" i="54"/>
  <c r="AO11" i="54"/>
  <c r="AO13" i="54"/>
  <c r="AN11" i="54"/>
  <c r="AN13" i="54"/>
  <c r="AP12" i="53"/>
  <c r="AO10" i="53"/>
  <c r="AO12" i="53"/>
  <c r="AN10" i="53"/>
  <c r="AN12" i="53"/>
  <c r="AP16" i="52"/>
  <c r="AO14" i="52"/>
  <c r="AO16" i="52"/>
  <c r="AN14" i="52"/>
  <c r="AN16" i="52"/>
  <c r="AP16" i="48"/>
  <c r="AO14" i="48"/>
  <c r="AO16" i="48"/>
  <c r="AN14" i="48"/>
  <c r="AN16" i="48"/>
  <c r="AP9" i="51"/>
  <c r="AO7" i="51"/>
  <c r="AO9" i="51"/>
  <c r="AN7" i="51"/>
  <c r="AN9" i="51"/>
  <c r="AP13" i="49"/>
  <c r="AO11" i="49"/>
  <c r="AO13" i="49"/>
  <c r="AN11" i="49"/>
  <c r="AN13" i="49"/>
  <c r="AP12" i="46"/>
  <c r="AO10" i="46"/>
  <c r="AO12" i="46"/>
  <c r="AN10" i="46"/>
  <c r="AN12" i="46"/>
  <c r="AP17" i="28"/>
  <c r="AO15" i="28"/>
  <c r="AO17" i="28"/>
  <c r="AN15" i="28"/>
  <c r="AN17" i="28"/>
  <c r="AP14" i="33"/>
  <c r="AO12" i="33"/>
  <c r="AO14" i="33"/>
  <c r="AN12" i="33"/>
  <c r="AN14" i="33"/>
  <c r="AP10" i="45"/>
  <c r="AO8" i="45"/>
  <c r="AO10" i="45"/>
  <c r="AN8" i="45"/>
  <c r="AN10" i="45"/>
  <c r="AP10" i="44"/>
  <c r="AO8" i="44"/>
  <c r="AO10" i="44"/>
  <c r="AN8" i="44"/>
  <c r="AN10" i="44"/>
  <c r="AP14" i="43"/>
  <c r="AO12" i="43"/>
  <c r="AO14" i="43"/>
  <c r="AN12" i="43"/>
  <c r="AN14" i="43"/>
  <c r="AP20" i="24"/>
  <c r="AO18" i="24"/>
  <c r="AO20" i="24"/>
  <c r="AN18" i="24"/>
  <c r="AN20" i="24"/>
  <c r="AP14" i="40"/>
  <c r="AO12" i="40"/>
  <c r="AO14" i="40"/>
  <c r="AN12" i="40"/>
  <c r="AN14" i="40"/>
  <c r="AP16" i="41"/>
  <c r="AO14" i="41"/>
  <c r="AO16" i="41"/>
  <c r="AN14" i="41"/>
  <c r="AN16" i="41"/>
  <c r="AP13" i="42"/>
  <c r="AO11" i="42"/>
  <c r="AO13" i="42"/>
  <c r="AN11" i="42"/>
  <c r="AN13" i="42"/>
  <c r="AP16" i="32"/>
  <c r="AO14" i="32"/>
  <c r="AO16" i="32"/>
  <c r="AN14" i="32"/>
  <c r="AN16" i="32"/>
  <c r="AP12" i="38"/>
  <c r="AO10" i="38"/>
  <c r="AO12" i="38"/>
  <c r="AN10" i="38"/>
  <c r="AN12" i="38"/>
  <c r="AP28" i="18"/>
  <c r="AO26" i="18"/>
  <c r="AO28" i="18"/>
  <c r="AN26" i="18"/>
  <c r="AN28" i="18"/>
  <c r="AP15" i="37"/>
  <c r="AO13" i="37"/>
  <c r="AO15" i="37"/>
  <c r="AN13" i="37"/>
  <c r="AN15" i="37"/>
  <c r="AP12" i="36"/>
  <c r="AO10" i="36"/>
  <c r="AO12" i="36"/>
  <c r="AN10" i="36"/>
  <c r="AN12" i="36"/>
  <c r="AP15" i="29"/>
  <c r="AO13" i="29"/>
  <c r="AO15" i="29"/>
  <c r="AN13" i="29"/>
  <c r="AN15" i="29"/>
  <c r="AP16" i="25"/>
  <c r="AO14" i="25"/>
  <c r="AO16" i="25"/>
  <c r="AN14" i="25"/>
  <c r="AN16" i="25"/>
  <c r="AP17" i="35"/>
  <c r="AO15" i="35"/>
  <c r="AO17" i="35"/>
  <c r="AN15" i="35"/>
  <c r="AN17" i="35"/>
  <c r="AP17" i="21"/>
  <c r="AO15" i="21"/>
  <c r="AO17" i="21"/>
  <c r="AN15" i="21"/>
  <c r="AN17" i="21"/>
  <c r="AP11" i="31"/>
  <c r="AO9" i="31"/>
  <c r="AO11" i="31"/>
  <c r="AN9" i="31"/>
  <c r="AN11" i="31"/>
  <c r="AP16" i="23"/>
  <c r="AO14" i="23"/>
  <c r="AO16" i="23"/>
  <c r="AN14" i="23"/>
  <c r="AN16" i="23"/>
  <c r="AP13" i="27"/>
  <c r="AO11" i="27"/>
  <c r="AO13" i="27"/>
  <c r="AN11" i="27"/>
  <c r="AN13" i="27"/>
  <c r="AP13" i="30"/>
  <c r="AO11" i="30"/>
  <c r="AO13" i="30"/>
  <c r="AN11" i="30"/>
  <c r="AN13" i="30"/>
  <c r="AP14" i="26"/>
  <c r="AO12" i="26"/>
  <c r="AO14" i="26"/>
  <c r="AN12" i="26"/>
  <c r="AN14" i="26"/>
  <c r="AP15" i="17"/>
  <c r="AO13" i="17"/>
  <c r="AO15" i="17"/>
  <c r="AN13" i="17"/>
  <c r="AN15" i="17"/>
  <c r="AP9" i="22"/>
  <c r="AO7" i="22"/>
  <c r="AO9" i="22"/>
  <c r="AN7" i="22"/>
  <c r="AN9" i="22"/>
  <c r="AP14" i="15"/>
  <c r="AO12" i="15"/>
  <c r="AO14" i="15"/>
  <c r="AN12" i="15"/>
  <c r="AN14" i="15"/>
  <c r="AP11" i="14"/>
  <c r="AO9" i="14"/>
  <c r="AO11" i="14"/>
  <c r="AN9" i="14"/>
  <c r="AN11" i="14"/>
  <c r="AP19" i="20"/>
  <c r="AO17" i="20"/>
  <c r="AO19" i="20"/>
  <c r="AN17" i="20"/>
  <c r="AN19" i="20"/>
  <c r="AP21" i="12"/>
  <c r="AO19" i="12"/>
  <c r="AO21" i="12"/>
  <c r="AN19" i="12"/>
  <c r="AN21" i="12"/>
  <c r="AP23" i="19"/>
  <c r="AO21" i="19"/>
  <c r="AO23" i="19"/>
  <c r="AN21" i="19"/>
  <c r="AN23" i="19"/>
  <c r="AP23" i="11"/>
  <c r="AO21" i="11"/>
  <c r="AO23" i="11"/>
  <c r="AN21" i="11"/>
  <c r="AN23" i="11"/>
  <c r="AP14" i="16"/>
  <c r="AO12" i="16"/>
  <c r="AO14" i="16"/>
  <c r="AN12" i="16"/>
  <c r="AN14" i="16"/>
  <c r="AP21" i="58"/>
  <c r="AO19" i="58"/>
  <c r="AO21" i="58"/>
  <c r="AN19" i="58"/>
  <c r="AN21" i="58"/>
  <c r="AP15" i="13"/>
  <c r="AO13" i="13"/>
  <c r="AO15" i="13"/>
  <c r="AN13" i="13"/>
  <c r="AN15" i="13"/>
  <c r="AP16" i="9"/>
  <c r="AO14" i="9"/>
  <c r="AO16" i="9"/>
  <c r="AN14" i="9"/>
  <c r="AN16" i="9"/>
  <c r="AP19" i="10"/>
  <c r="AO17" i="10"/>
  <c r="AO19" i="10"/>
  <c r="AN17" i="10"/>
  <c r="AN19" i="10"/>
  <c r="E11" i="12"/>
  <c r="AM11" i="12"/>
  <c r="AC10" i="53"/>
  <c r="AC12" i="53"/>
  <c r="E5" i="49"/>
  <c r="AB5" i="49"/>
  <c r="E6" i="49"/>
  <c r="AB6" i="49"/>
  <c r="E7" i="49"/>
  <c r="AB7" i="49"/>
  <c r="E8" i="49"/>
  <c r="AB8" i="49"/>
  <c r="E9" i="49"/>
  <c r="AB9" i="49"/>
  <c r="E10" i="49"/>
  <c r="AB10" i="49"/>
  <c r="AB11" i="49"/>
  <c r="AB13" i="49"/>
  <c r="E5" i="46"/>
  <c r="Y5" i="46"/>
  <c r="E6" i="46"/>
  <c r="Y6" i="46"/>
  <c r="E7" i="46"/>
  <c r="Y7" i="46"/>
  <c r="E8" i="46"/>
  <c r="Y8" i="46"/>
  <c r="E9" i="46"/>
  <c r="Y9" i="46"/>
  <c r="Y10" i="46"/>
  <c r="Y12" i="46"/>
  <c r="E5" i="36"/>
  <c r="Y5" i="36"/>
  <c r="E6" i="36"/>
  <c r="Y6" i="36"/>
  <c r="E7" i="36"/>
  <c r="Y7" i="36"/>
  <c r="E8" i="36"/>
  <c r="Y8" i="36"/>
  <c r="E9" i="36"/>
  <c r="Y9" i="36"/>
  <c r="Y10" i="36"/>
  <c r="Y12" i="36"/>
  <c r="X10" i="39"/>
  <c r="X12" i="39"/>
  <c r="X14" i="32"/>
  <c r="X16" i="32"/>
  <c r="E5" i="16"/>
  <c r="W5" i="16"/>
  <c r="E6" i="16"/>
  <c r="W6" i="16"/>
  <c r="E7" i="16"/>
  <c r="W7" i="16"/>
  <c r="E8" i="16"/>
  <c r="W8" i="16"/>
  <c r="E9" i="16"/>
  <c r="W9" i="16"/>
  <c r="E10" i="16"/>
  <c r="W10" i="16"/>
  <c r="E11" i="16"/>
  <c r="W11" i="16"/>
  <c r="W12" i="16"/>
  <c r="W14" i="16"/>
  <c r="AF16" i="55"/>
  <c r="AF18" i="55"/>
  <c r="AA12" i="33"/>
  <c r="AA14" i="33"/>
  <c r="AA14" i="41"/>
  <c r="AA16" i="41"/>
  <c r="AA15" i="21"/>
  <c r="AA17" i="21"/>
  <c r="AF12" i="43"/>
  <c r="AF14" i="43"/>
  <c r="AF21" i="19"/>
  <c r="AF23" i="19"/>
  <c r="AL10" i="50"/>
  <c r="AL12" i="50"/>
  <c r="E5" i="18"/>
  <c r="T5" i="18"/>
  <c r="E6" i="18"/>
  <c r="T6" i="18"/>
  <c r="E7" i="18"/>
  <c r="T7" i="18"/>
  <c r="E8" i="18"/>
  <c r="T8" i="18"/>
  <c r="E9" i="18"/>
  <c r="T9" i="18"/>
  <c r="E10" i="18"/>
  <c r="T10" i="18"/>
  <c r="E11" i="18"/>
  <c r="T11" i="18"/>
  <c r="E12" i="18"/>
  <c r="T12" i="18"/>
  <c r="E13" i="18"/>
  <c r="T13" i="18"/>
  <c r="E14" i="18"/>
  <c r="T14" i="18"/>
  <c r="E15" i="18"/>
  <c r="T15" i="18"/>
  <c r="E16" i="18"/>
  <c r="T16" i="18"/>
  <c r="E17" i="18"/>
  <c r="T17" i="18"/>
  <c r="E18" i="18"/>
  <c r="T18" i="18"/>
  <c r="E19" i="18"/>
  <c r="T19" i="18"/>
  <c r="E20" i="18"/>
  <c r="T20" i="18"/>
  <c r="E21" i="18"/>
  <c r="T21" i="18"/>
  <c r="E22" i="18"/>
  <c r="T22" i="18"/>
  <c r="E23" i="18"/>
  <c r="T23" i="18"/>
  <c r="E24" i="18"/>
  <c r="T24" i="18"/>
  <c r="E25" i="18"/>
  <c r="T25" i="18"/>
  <c r="T26" i="18"/>
  <c r="T28" i="18"/>
  <c r="S13" i="29"/>
  <c r="S15" i="29"/>
  <c r="Q8" i="44"/>
  <c r="Q10" i="44"/>
  <c r="Q15" i="21"/>
  <c r="Q17" i="21"/>
  <c r="E5" i="40"/>
  <c r="O5" i="40"/>
  <c r="E6" i="40"/>
  <c r="O6" i="40"/>
  <c r="E7" i="40"/>
  <c r="O7" i="40"/>
  <c r="E8" i="40"/>
  <c r="O8" i="40"/>
  <c r="E9" i="40"/>
  <c r="O9" i="40"/>
  <c r="E10" i="40"/>
  <c r="O10" i="40"/>
  <c r="E11" i="40"/>
  <c r="O11" i="40"/>
  <c r="O12" i="40"/>
  <c r="O14" i="40"/>
  <c r="E5" i="14"/>
  <c r="O5" i="14"/>
  <c r="E6" i="14"/>
  <c r="O6" i="14"/>
  <c r="E7" i="14"/>
  <c r="O7" i="14"/>
  <c r="E8" i="14"/>
  <c r="O8" i="14"/>
  <c r="O9" i="14"/>
  <c r="O11" i="14"/>
  <c r="N9" i="63"/>
  <c r="N11" i="63"/>
  <c r="N14" i="23"/>
  <c r="N16" i="23"/>
  <c r="N7" i="22"/>
  <c r="N9" i="22"/>
  <c r="N12" i="15"/>
  <c r="N14" i="15"/>
  <c r="E5" i="57"/>
  <c r="M5" i="57"/>
  <c r="E6" i="57"/>
  <c r="M6" i="57"/>
  <c r="E7" i="57"/>
  <c r="M7" i="57"/>
  <c r="E8" i="57"/>
  <c r="M8" i="57"/>
  <c r="E9" i="57"/>
  <c r="M9" i="57"/>
  <c r="E10" i="57"/>
  <c r="M10" i="57"/>
  <c r="E11" i="57"/>
  <c r="M11" i="57"/>
  <c r="E12" i="57"/>
  <c r="M12" i="57"/>
  <c r="E13" i="57"/>
  <c r="M13" i="57"/>
  <c r="E14" i="57"/>
  <c r="M14" i="57"/>
  <c r="E15" i="57"/>
  <c r="M15" i="57"/>
  <c r="E16" i="57"/>
  <c r="M16" i="57"/>
  <c r="E17" i="57"/>
  <c r="M17" i="57"/>
  <c r="E18" i="57"/>
  <c r="M18" i="57"/>
  <c r="E19" i="57"/>
  <c r="M19" i="57"/>
  <c r="M20" i="57"/>
  <c r="M22" i="57"/>
  <c r="L11" i="49"/>
  <c r="L13" i="49"/>
  <c r="L8" i="44"/>
  <c r="L10" i="44"/>
  <c r="E5" i="45"/>
  <c r="J5" i="45"/>
  <c r="E6" i="45"/>
  <c r="J6" i="45"/>
  <c r="E7" i="45"/>
  <c r="J7" i="45"/>
  <c r="J8" i="45"/>
  <c r="J10" i="45"/>
  <c r="I14" i="9"/>
  <c r="I16" i="9"/>
  <c r="H5" i="57"/>
  <c r="H6" i="57"/>
  <c r="H7" i="57"/>
  <c r="H8" i="57"/>
  <c r="H9" i="57"/>
  <c r="H10" i="57"/>
  <c r="H11" i="57"/>
  <c r="H12" i="57"/>
  <c r="H13" i="57"/>
  <c r="H14" i="57"/>
  <c r="H15" i="57"/>
  <c r="H16" i="57"/>
  <c r="H17" i="57"/>
  <c r="H18" i="57"/>
  <c r="H19" i="57"/>
  <c r="H20" i="57"/>
  <c r="H22" i="57"/>
  <c r="E5" i="63"/>
  <c r="H5" i="63"/>
  <c r="E6" i="63"/>
  <c r="H6" i="63"/>
  <c r="E7" i="63"/>
  <c r="H7" i="63"/>
  <c r="E8" i="63"/>
  <c r="H8" i="63"/>
  <c r="H9" i="63"/>
  <c r="H11" i="63"/>
  <c r="E5" i="51"/>
  <c r="H5" i="51"/>
  <c r="E6" i="51"/>
  <c r="H6" i="51"/>
  <c r="H7" i="51"/>
  <c r="H9" i="51"/>
  <c r="E5" i="27"/>
  <c r="H5" i="27"/>
  <c r="E6" i="27"/>
  <c r="H6" i="27"/>
  <c r="E7" i="27"/>
  <c r="H7" i="27"/>
  <c r="E8" i="27"/>
  <c r="H8" i="27"/>
  <c r="E9" i="27"/>
  <c r="H9" i="27"/>
  <c r="E10" i="27"/>
  <c r="H10" i="27"/>
  <c r="H11" i="27"/>
  <c r="H13" i="27"/>
  <c r="E5" i="11"/>
  <c r="H5" i="11"/>
  <c r="E6" i="11"/>
  <c r="H6" i="11"/>
  <c r="E7" i="11"/>
  <c r="H7" i="11"/>
  <c r="E8" i="11"/>
  <c r="H8" i="11"/>
  <c r="E9" i="11"/>
  <c r="H9" i="11"/>
  <c r="E10" i="11"/>
  <c r="H10" i="11"/>
  <c r="E11" i="11"/>
  <c r="H11" i="11"/>
  <c r="E12" i="11"/>
  <c r="H12" i="11"/>
  <c r="E13" i="11"/>
  <c r="H13" i="11"/>
  <c r="E14" i="11"/>
  <c r="H14" i="11"/>
  <c r="E15" i="11"/>
  <c r="H15" i="11"/>
  <c r="E16" i="11"/>
  <c r="H16" i="11"/>
  <c r="E17" i="11"/>
  <c r="H17" i="11"/>
  <c r="E18" i="11"/>
  <c r="H18" i="11"/>
  <c r="E19" i="11"/>
  <c r="H19" i="11"/>
  <c r="E20" i="11"/>
  <c r="H20" i="11"/>
  <c r="H21" i="11"/>
  <c r="H23" i="11"/>
  <c r="G14" i="52"/>
  <c r="G16" i="52"/>
  <c r="G14" i="48"/>
  <c r="G16" i="48"/>
  <c r="G18" i="24"/>
  <c r="G20" i="24"/>
  <c r="G13" i="37"/>
  <c r="G15" i="37"/>
  <c r="G13" i="29"/>
  <c r="G15" i="29"/>
  <c r="G7" i="22"/>
  <c r="G9" i="22"/>
  <c r="AK5" i="57"/>
  <c r="AK6" i="57"/>
  <c r="AK7" i="57"/>
  <c r="AK8" i="57"/>
  <c r="AK9" i="57"/>
  <c r="AK10" i="57"/>
  <c r="AK11" i="57"/>
  <c r="AK12" i="57"/>
  <c r="AK13" i="57"/>
  <c r="AK14" i="57"/>
  <c r="AK15" i="57"/>
  <c r="AK16" i="57"/>
  <c r="AK17" i="57"/>
  <c r="AK18" i="57"/>
  <c r="AK19" i="57"/>
  <c r="AK20" i="57"/>
  <c r="AK22" i="57"/>
  <c r="AH20" i="57"/>
  <c r="AH22" i="57"/>
  <c r="AG5" i="57"/>
  <c r="AG6" i="57"/>
  <c r="AG7" i="57"/>
  <c r="AG8" i="57"/>
  <c r="AG9" i="57"/>
  <c r="AG10" i="57"/>
  <c r="AG11" i="57"/>
  <c r="AG12" i="57"/>
  <c r="AG13" i="57"/>
  <c r="AG14" i="57"/>
  <c r="AG15" i="57"/>
  <c r="AG16" i="57"/>
  <c r="AG17" i="57"/>
  <c r="AG18" i="57"/>
  <c r="AG19" i="57"/>
  <c r="AG20" i="57"/>
  <c r="AG22" i="57"/>
  <c r="AC20" i="57"/>
  <c r="AC22" i="57"/>
  <c r="AB5" i="57"/>
  <c r="AB6" i="57"/>
  <c r="AB7" i="57"/>
  <c r="AB8" i="57"/>
  <c r="AB9" i="57"/>
  <c r="AB10" i="57"/>
  <c r="AB11" i="57"/>
  <c r="AB12" i="57"/>
  <c r="AB13" i="57"/>
  <c r="AB14" i="57"/>
  <c r="AB15" i="57"/>
  <c r="AB16" i="57"/>
  <c r="AB17" i="57"/>
  <c r="AB18" i="57"/>
  <c r="AB19" i="57"/>
  <c r="AB20" i="57"/>
  <c r="AB22" i="57"/>
  <c r="X20" i="57"/>
  <c r="X22" i="57"/>
  <c r="W5" i="57"/>
  <c r="W6" i="57"/>
  <c r="W7" i="57"/>
  <c r="W8" i="57"/>
  <c r="W9" i="57"/>
  <c r="W10" i="57"/>
  <c r="W11" i="57"/>
  <c r="W12" i="57"/>
  <c r="W13" i="57"/>
  <c r="W14" i="57"/>
  <c r="W15" i="57"/>
  <c r="W16" i="57"/>
  <c r="W17" i="57"/>
  <c r="W18" i="57"/>
  <c r="W19" i="57"/>
  <c r="W20" i="57"/>
  <c r="W22" i="57"/>
  <c r="S20" i="57"/>
  <c r="S22" i="57"/>
  <c r="R5" i="57"/>
  <c r="R6" i="57"/>
  <c r="R7" i="57"/>
  <c r="R8" i="57"/>
  <c r="R9" i="57"/>
  <c r="R10" i="57"/>
  <c r="R11" i="57"/>
  <c r="R12" i="57"/>
  <c r="R13" i="57"/>
  <c r="R14" i="57"/>
  <c r="R15" i="57"/>
  <c r="R16" i="57"/>
  <c r="R17" i="57"/>
  <c r="R18" i="57"/>
  <c r="R19" i="57"/>
  <c r="R20" i="57"/>
  <c r="R22" i="57"/>
  <c r="N20" i="57"/>
  <c r="N22" i="57"/>
  <c r="I20" i="57"/>
  <c r="I22" i="57"/>
  <c r="AL20" i="57"/>
  <c r="AL22" i="57"/>
  <c r="AM6" i="57"/>
  <c r="AM7" i="57"/>
  <c r="AM8" i="57"/>
  <c r="AM9" i="57"/>
  <c r="AM10" i="57"/>
  <c r="AM11" i="57"/>
  <c r="AM12" i="57"/>
  <c r="AM13" i="57"/>
  <c r="AM14" i="57"/>
  <c r="AM15" i="57"/>
  <c r="AM16" i="57"/>
  <c r="AM17" i="57"/>
  <c r="AM5" i="57"/>
  <c r="AM18" i="57"/>
  <c r="AM19" i="57"/>
  <c r="AM20" i="57"/>
  <c r="AM22" i="57"/>
  <c r="E5" i="55"/>
  <c r="AK5" i="55"/>
  <c r="E6" i="55"/>
  <c r="AK6" i="55"/>
  <c r="E7" i="55"/>
  <c r="AK7" i="55"/>
  <c r="E8" i="55"/>
  <c r="AK8" i="55"/>
  <c r="E9" i="55"/>
  <c r="AK9" i="55"/>
  <c r="E10" i="55"/>
  <c r="AK10" i="55"/>
  <c r="E11" i="55"/>
  <c r="AK11" i="55"/>
  <c r="E12" i="55"/>
  <c r="AK12" i="55"/>
  <c r="E13" i="55"/>
  <c r="AK13" i="55"/>
  <c r="E14" i="55"/>
  <c r="AK14" i="55"/>
  <c r="E15" i="55"/>
  <c r="AK15" i="55"/>
  <c r="AK16" i="55"/>
  <c r="AK18" i="55"/>
  <c r="AH16" i="55"/>
  <c r="AH18" i="55"/>
  <c r="AG5" i="55"/>
  <c r="AG6" i="55"/>
  <c r="AG7" i="55"/>
  <c r="AG8" i="55"/>
  <c r="AG9" i="55"/>
  <c r="AG10" i="55"/>
  <c r="AG11" i="55"/>
  <c r="AG12" i="55"/>
  <c r="AG13" i="55"/>
  <c r="AG14" i="55"/>
  <c r="AG15" i="55"/>
  <c r="AG16" i="55"/>
  <c r="AG18" i="55"/>
  <c r="AC16" i="55"/>
  <c r="AC18" i="55"/>
  <c r="AB5" i="55"/>
  <c r="AB6" i="55"/>
  <c r="AB7" i="55"/>
  <c r="AB8" i="55"/>
  <c r="AB9" i="55"/>
  <c r="AB10" i="55"/>
  <c r="AB11" i="55"/>
  <c r="AB12" i="55"/>
  <c r="AB13" i="55"/>
  <c r="AB14" i="55"/>
  <c r="AB15" i="55"/>
  <c r="AB16" i="55"/>
  <c r="AB18" i="55"/>
  <c r="X16" i="55"/>
  <c r="X18" i="55"/>
  <c r="W5" i="55"/>
  <c r="W6" i="55"/>
  <c r="W7" i="55"/>
  <c r="W8" i="55"/>
  <c r="W9" i="55"/>
  <c r="W10" i="55"/>
  <c r="W11" i="55"/>
  <c r="W12" i="55"/>
  <c r="W13" i="55"/>
  <c r="W14" i="55"/>
  <c r="W15" i="55"/>
  <c r="W16" i="55"/>
  <c r="W18" i="55"/>
  <c r="S16" i="55"/>
  <c r="S18" i="55"/>
  <c r="R5" i="55"/>
  <c r="R6" i="55"/>
  <c r="R7" i="55"/>
  <c r="R8" i="55"/>
  <c r="R9" i="55"/>
  <c r="R10" i="55"/>
  <c r="R11" i="55"/>
  <c r="R12" i="55"/>
  <c r="R13" i="55"/>
  <c r="R14" i="55"/>
  <c r="R15" i="55"/>
  <c r="R16" i="55"/>
  <c r="R18" i="55"/>
  <c r="N16" i="55"/>
  <c r="N18" i="55"/>
  <c r="M5" i="55"/>
  <c r="M6" i="55"/>
  <c r="M7" i="55"/>
  <c r="M8" i="55"/>
  <c r="M9" i="55"/>
  <c r="M10" i="55"/>
  <c r="M11" i="55"/>
  <c r="M12" i="55"/>
  <c r="M13" i="55"/>
  <c r="M14" i="55"/>
  <c r="M15" i="55"/>
  <c r="M16" i="55"/>
  <c r="M18" i="55"/>
  <c r="I16" i="55"/>
  <c r="I18" i="55"/>
  <c r="H5" i="55"/>
  <c r="H6" i="55"/>
  <c r="H7" i="55"/>
  <c r="H8" i="55"/>
  <c r="H9" i="55"/>
  <c r="H10" i="55"/>
  <c r="H11" i="55"/>
  <c r="H12" i="55"/>
  <c r="H13" i="55"/>
  <c r="H14" i="55"/>
  <c r="H15" i="55"/>
  <c r="H16" i="55"/>
  <c r="H18" i="55"/>
  <c r="AL16" i="55"/>
  <c r="AL18" i="55"/>
  <c r="AM6" i="55"/>
  <c r="AM7" i="55"/>
  <c r="AM8" i="55"/>
  <c r="AM5" i="55"/>
  <c r="AM9" i="55"/>
  <c r="AM10" i="55"/>
  <c r="AM11" i="55"/>
  <c r="AM12" i="55"/>
  <c r="AM13" i="55"/>
  <c r="AM14" i="55"/>
  <c r="AM15" i="55"/>
  <c r="AM16" i="55"/>
  <c r="AM18" i="55"/>
  <c r="E5" i="39"/>
  <c r="AK5" i="39"/>
  <c r="E6" i="39"/>
  <c r="AK6" i="39"/>
  <c r="E7" i="39"/>
  <c r="AK7" i="39"/>
  <c r="E8" i="39"/>
  <c r="AK8" i="39"/>
  <c r="E9" i="39"/>
  <c r="AK9" i="39"/>
  <c r="AK10" i="39"/>
  <c r="AK12" i="39"/>
  <c r="AH10" i="39"/>
  <c r="AH12" i="39"/>
  <c r="AG5" i="39"/>
  <c r="AG6" i="39"/>
  <c r="AG7" i="39"/>
  <c r="AG8" i="39"/>
  <c r="AG9" i="39"/>
  <c r="AG10" i="39"/>
  <c r="AG12" i="39"/>
  <c r="AC10" i="39"/>
  <c r="AC12" i="39"/>
  <c r="AB5" i="39"/>
  <c r="AB6" i="39"/>
  <c r="AB7" i="39"/>
  <c r="AB8" i="39"/>
  <c r="AB9" i="39"/>
  <c r="AB10" i="39"/>
  <c r="AB12" i="39"/>
  <c r="W5" i="39"/>
  <c r="W6" i="39"/>
  <c r="W7" i="39"/>
  <c r="W8" i="39"/>
  <c r="W9" i="39"/>
  <c r="W10" i="39"/>
  <c r="W12" i="39"/>
  <c r="S10" i="39"/>
  <c r="S12" i="39"/>
  <c r="R5" i="39"/>
  <c r="R6" i="39"/>
  <c r="R7" i="39"/>
  <c r="R8" i="39"/>
  <c r="R9" i="39"/>
  <c r="R10" i="39"/>
  <c r="R12" i="39"/>
  <c r="N10" i="39"/>
  <c r="N12" i="39"/>
  <c r="M5" i="39"/>
  <c r="M6" i="39"/>
  <c r="M7" i="39"/>
  <c r="M8" i="39"/>
  <c r="M9" i="39"/>
  <c r="M10" i="39"/>
  <c r="M12" i="39"/>
  <c r="I10" i="39"/>
  <c r="I12" i="39"/>
  <c r="H5" i="39"/>
  <c r="H6" i="39"/>
  <c r="H7" i="39"/>
  <c r="H8" i="39"/>
  <c r="H9" i="39"/>
  <c r="H10" i="39"/>
  <c r="H12" i="39"/>
  <c r="AL10" i="39"/>
  <c r="AL12" i="39"/>
  <c r="AM6" i="39"/>
  <c r="AM7" i="39"/>
  <c r="AM8" i="39"/>
  <c r="AM9" i="39"/>
  <c r="AM5" i="39"/>
  <c r="AM5" i="63"/>
  <c r="AM6" i="63"/>
  <c r="AM7" i="63"/>
  <c r="AM8" i="63"/>
  <c r="AM9" i="63"/>
  <c r="AM11" i="63"/>
  <c r="AL9" i="63"/>
  <c r="AL11" i="63"/>
  <c r="AK5" i="63"/>
  <c r="AK6" i="63"/>
  <c r="AK7" i="63"/>
  <c r="AK8" i="63"/>
  <c r="AK9" i="63"/>
  <c r="AK11" i="63"/>
  <c r="AH9" i="63"/>
  <c r="AH11" i="63"/>
  <c r="AG5" i="63"/>
  <c r="AG6" i="63"/>
  <c r="AG7" i="63"/>
  <c r="AG8" i="63"/>
  <c r="AG9" i="63"/>
  <c r="AG11" i="63"/>
  <c r="AC9" i="63"/>
  <c r="AC11" i="63"/>
  <c r="AB5" i="63"/>
  <c r="AB6" i="63"/>
  <c r="AB7" i="63"/>
  <c r="AB8" i="63"/>
  <c r="AB9" i="63"/>
  <c r="AB11" i="63"/>
  <c r="X9" i="63"/>
  <c r="X11" i="63"/>
  <c r="W5" i="63"/>
  <c r="W6" i="63"/>
  <c r="W7" i="63"/>
  <c r="W8" i="63"/>
  <c r="W9" i="63"/>
  <c r="W11" i="63"/>
  <c r="S9" i="63"/>
  <c r="S11" i="63"/>
  <c r="R5" i="63"/>
  <c r="R6" i="63"/>
  <c r="R7" i="63"/>
  <c r="R8" i="63"/>
  <c r="R9" i="63"/>
  <c r="R11" i="63"/>
  <c r="M5" i="63"/>
  <c r="M6" i="63"/>
  <c r="M7" i="63"/>
  <c r="M8" i="63"/>
  <c r="M9" i="63"/>
  <c r="M11" i="63"/>
  <c r="I9" i="63"/>
  <c r="I11" i="63"/>
  <c r="E5" i="34"/>
  <c r="AK5" i="34"/>
  <c r="E6" i="34"/>
  <c r="AK6" i="34"/>
  <c r="E7" i="34"/>
  <c r="AK7" i="34"/>
  <c r="E8" i="34"/>
  <c r="AK8" i="34"/>
  <c r="E9" i="34"/>
  <c r="AK9" i="34"/>
  <c r="E10" i="34"/>
  <c r="AK10" i="34"/>
  <c r="E11" i="34"/>
  <c r="AK11" i="34"/>
  <c r="E12" i="34"/>
  <c r="AK12" i="34"/>
  <c r="E13" i="34"/>
  <c r="AK13" i="34"/>
  <c r="E14" i="34"/>
  <c r="AK14" i="34"/>
  <c r="E15" i="34"/>
  <c r="AK15" i="34"/>
  <c r="E16" i="34"/>
  <c r="AK16" i="34"/>
  <c r="E17" i="34"/>
  <c r="AK17" i="34"/>
  <c r="E18" i="34"/>
  <c r="AK18" i="34"/>
  <c r="E19" i="34"/>
  <c r="AK19" i="34"/>
  <c r="E20" i="34"/>
  <c r="AK20" i="34"/>
  <c r="E21" i="34"/>
  <c r="AK21" i="34"/>
  <c r="E22" i="34"/>
  <c r="AK22" i="34"/>
  <c r="E23" i="34"/>
  <c r="AK23" i="34"/>
  <c r="E24" i="34"/>
  <c r="AK24" i="34"/>
  <c r="AK25" i="34"/>
  <c r="AK27" i="34"/>
  <c r="AH25" i="34"/>
  <c r="AH27" i="34"/>
  <c r="AG5" i="34"/>
  <c r="AG6" i="34"/>
  <c r="AG7" i="34"/>
  <c r="AG8" i="34"/>
  <c r="AG9" i="34"/>
  <c r="AG10" i="34"/>
  <c r="AG11" i="34"/>
  <c r="AG12" i="34"/>
  <c r="AG13" i="34"/>
  <c r="AG14" i="34"/>
  <c r="AG15" i="34"/>
  <c r="AG16" i="34"/>
  <c r="AG17" i="34"/>
  <c r="AG18" i="34"/>
  <c r="AG19" i="34"/>
  <c r="AG20" i="34"/>
  <c r="AG21" i="34"/>
  <c r="AG22" i="34"/>
  <c r="AG23" i="34"/>
  <c r="AG24" i="34"/>
  <c r="AG25" i="34"/>
  <c r="AG27" i="34"/>
  <c r="AC25" i="34"/>
  <c r="AC27" i="34"/>
  <c r="AB5" i="34"/>
  <c r="AB6" i="34"/>
  <c r="AB7" i="34"/>
  <c r="AB8" i="34"/>
  <c r="AB9" i="34"/>
  <c r="AB10" i="34"/>
  <c r="AB11" i="34"/>
  <c r="AB12" i="34"/>
  <c r="AB13" i="34"/>
  <c r="AB14" i="34"/>
  <c r="AB15" i="34"/>
  <c r="AB16" i="34"/>
  <c r="AB17" i="34"/>
  <c r="AB18" i="34"/>
  <c r="AB19" i="34"/>
  <c r="AB20" i="34"/>
  <c r="AB21" i="34"/>
  <c r="AB22" i="34"/>
  <c r="AB23" i="34"/>
  <c r="AB24" i="34"/>
  <c r="AB25" i="34"/>
  <c r="AB27" i="34"/>
  <c r="X25" i="34"/>
  <c r="X27" i="34"/>
  <c r="W5" i="34"/>
  <c r="W6" i="34"/>
  <c r="W7" i="34"/>
  <c r="W8" i="34"/>
  <c r="W9" i="34"/>
  <c r="W10" i="34"/>
  <c r="W11" i="34"/>
  <c r="W12" i="34"/>
  <c r="W13" i="34"/>
  <c r="W14" i="34"/>
  <c r="W15" i="34"/>
  <c r="W16" i="34"/>
  <c r="W17" i="34"/>
  <c r="W18" i="34"/>
  <c r="W19" i="34"/>
  <c r="W20" i="34"/>
  <c r="W21" i="34"/>
  <c r="W22" i="34"/>
  <c r="W23" i="34"/>
  <c r="W24" i="34"/>
  <c r="W25" i="34"/>
  <c r="W27" i="34"/>
  <c r="S25" i="34"/>
  <c r="S27" i="34"/>
  <c r="R5" i="34"/>
  <c r="R6" i="34"/>
  <c r="R7" i="34"/>
  <c r="R8" i="34"/>
  <c r="R9" i="34"/>
  <c r="R10" i="34"/>
  <c r="R11" i="34"/>
  <c r="R12" i="34"/>
  <c r="R13" i="34"/>
  <c r="R14" i="34"/>
  <c r="R15" i="34"/>
  <c r="R16" i="34"/>
  <c r="R17" i="34"/>
  <c r="R18" i="34"/>
  <c r="R19" i="34"/>
  <c r="R20" i="34"/>
  <c r="R21" i="34"/>
  <c r="R22" i="34"/>
  <c r="R23" i="34"/>
  <c r="R24" i="34"/>
  <c r="R25" i="34"/>
  <c r="R27" i="34"/>
  <c r="N25" i="34"/>
  <c r="N27" i="34"/>
  <c r="M5" i="34"/>
  <c r="M6" i="34"/>
  <c r="M7" i="34"/>
  <c r="M8" i="34"/>
  <c r="M9" i="34"/>
  <c r="M10" i="34"/>
  <c r="M11" i="34"/>
  <c r="M12" i="34"/>
  <c r="M13" i="34"/>
  <c r="M14" i="34"/>
  <c r="M15" i="34"/>
  <c r="M16" i="34"/>
  <c r="M17" i="34"/>
  <c r="M18" i="34"/>
  <c r="M19" i="34"/>
  <c r="M20" i="34"/>
  <c r="M21" i="34"/>
  <c r="M22" i="34"/>
  <c r="M23" i="34"/>
  <c r="M24" i="34"/>
  <c r="M25" i="34"/>
  <c r="M27" i="34"/>
  <c r="I25" i="34"/>
  <c r="I27" i="34"/>
  <c r="H5" i="34"/>
  <c r="H6" i="34"/>
  <c r="H7" i="34"/>
  <c r="H8" i="34"/>
  <c r="H9" i="34"/>
  <c r="H10" i="34"/>
  <c r="H11" i="34"/>
  <c r="H12" i="34"/>
  <c r="H13" i="34"/>
  <c r="H14" i="34"/>
  <c r="H15" i="34"/>
  <c r="H16" i="34"/>
  <c r="H17" i="34"/>
  <c r="H18" i="34"/>
  <c r="H19" i="34"/>
  <c r="H20" i="34"/>
  <c r="H21" i="34"/>
  <c r="H22" i="34"/>
  <c r="H23" i="34"/>
  <c r="H24" i="34"/>
  <c r="H25" i="34"/>
  <c r="H27" i="34"/>
  <c r="AL25" i="34"/>
  <c r="AL27" i="34"/>
  <c r="AM6" i="34"/>
  <c r="AM7" i="34"/>
  <c r="AM8" i="34"/>
  <c r="AM9" i="34"/>
  <c r="AM10" i="34"/>
  <c r="AM11" i="34"/>
  <c r="AM12" i="34"/>
  <c r="AM13" i="34"/>
  <c r="AM14" i="34"/>
  <c r="AM15" i="34"/>
  <c r="AM16" i="34"/>
  <c r="AM17" i="34"/>
  <c r="AM18" i="34"/>
  <c r="AM19" i="34"/>
  <c r="AM20" i="34"/>
  <c r="AM21" i="34"/>
  <c r="AM22" i="34"/>
  <c r="AM23" i="34"/>
  <c r="AM24" i="34"/>
  <c r="AM5" i="34"/>
  <c r="E5" i="61"/>
  <c r="AM5" i="61"/>
  <c r="E6" i="61"/>
  <c r="AM6" i="61"/>
  <c r="E7" i="61"/>
  <c r="AM7" i="61"/>
  <c r="AM8" i="61"/>
  <c r="AM10" i="61"/>
  <c r="AL8" i="61"/>
  <c r="AL10" i="61"/>
  <c r="AK5" i="61"/>
  <c r="AK6" i="61"/>
  <c r="AK7" i="61"/>
  <c r="AK8" i="61"/>
  <c r="AK10" i="61"/>
  <c r="AH8" i="61"/>
  <c r="AH10" i="61"/>
  <c r="AG5" i="61"/>
  <c r="AG6" i="61"/>
  <c r="AG7" i="61"/>
  <c r="AG8" i="61"/>
  <c r="AG10" i="61"/>
  <c r="AC8" i="61"/>
  <c r="AC10" i="61"/>
  <c r="AB5" i="61"/>
  <c r="AB6" i="61"/>
  <c r="AB7" i="61"/>
  <c r="AB8" i="61"/>
  <c r="AB10" i="61"/>
  <c r="X8" i="61"/>
  <c r="X10" i="61"/>
  <c r="W5" i="61"/>
  <c r="W6" i="61"/>
  <c r="W7" i="61"/>
  <c r="W8" i="61"/>
  <c r="W10" i="61"/>
  <c r="S8" i="61"/>
  <c r="S10" i="61"/>
  <c r="R5" i="61"/>
  <c r="R6" i="61"/>
  <c r="R7" i="61"/>
  <c r="R8" i="61"/>
  <c r="R10" i="61"/>
  <c r="N8" i="61"/>
  <c r="N10" i="61"/>
  <c r="M5" i="61"/>
  <c r="M6" i="61"/>
  <c r="M7" i="61"/>
  <c r="M8" i="61"/>
  <c r="M10" i="61"/>
  <c r="I8" i="61"/>
  <c r="I10" i="61"/>
  <c r="H5" i="61"/>
  <c r="H6" i="61"/>
  <c r="H7" i="61"/>
  <c r="H8" i="61"/>
  <c r="H10" i="61"/>
  <c r="E5" i="47"/>
  <c r="AK5" i="47"/>
  <c r="E6" i="47"/>
  <c r="AK6" i="47"/>
  <c r="E7" i="47"/>
  <c r="AK7" i="47"/>
  <c r="E8" i="47"/>
  <c r="AK8" i="47"/>
  <c r="E9" i="47"/>
  <c r="AK9" i="47"/>
  <c r="E10" i="47"/>
  <c r="AK10" i="47"/>
  <c r="E11" i="47"/>
  <c r="AK11" i="47"/>
  <c r="E12" i="47"/>
  <c r="AK12" i="47"/>
  <c r="E13" i="47"/>
  <c r="AK13" i="47"/>
  <c r="E14" i="47"/>
  <c r="AK14" i="47"/>
  <c r="AK15" i="47"/>
  <c r="AK17" i="47"/>
  <c r="AH15" i="47"/>
  <c r="AH17" i="47"/>
  <c r="AG5" i="47"/>
  <c r="AG6" i="47"/>
  <c r="AG7" i="47"/>
  <c r="AG8" i="47"/>
  <c r="AG9" i="47"/>
  <c r="AG10" i="47"/>
  <c r="AG11" i="47"/>
  <c r="AG12" i="47"/>
  <c r="AG13" i="47"/>
  <c r="AG14" i="47"/>
  <c r="AG15" i="47"/>
  <c r="AG17" i="47"/>
  <c r="AC15" i="47"/>
  <c r="AC17" i="47"/>
  <c r="AB5" i="47"/>
  <c r="AB6" i="47"/>
  <c r="AB7" i="47"/>
  <c r="AB8" i="47"/>
  <c r="AB9" i="47"/>
  <c r="AB10" i="47"/>
  <c r="AB11" i="47"/>
  <c r="AB12" i="47"/>
  <c r="AB13" i="47"/>
  <c r="AB14" i="47"/>
  <c r="AB15" i="47"/>
  <c r="AB17" i="47"/>
  <c r="X15" i="47"/>
  <c r="X17" i="47"/>
  <c r="W5" i="47"/>
  <c r="W6" i="47"/>
  <c r="W7" i="47"/>
  <c r="W8" i="47"/>
  <c r="W9" i="47"/>
  <c r="W10" i="47"/>
  <c r="W11" i="47"/>
  <c r="W12" i="47"/>
  <c r="W13" i="47"/>
  <c r="W14" i="47"/>
  <c r="W15" i="47"/>
  <c r="W17" i="47"/>
  <c r="S15" i="47"/>
  <c r="S17" i="47"/>
  <c r="R5" i="47"/>
  <c r="R6" i="47"/>
  <c r="R7" i="47"/>
  <c r="R8" i="47"/>
  <c r="R9" i="47"/>
  <c r="R10" i="47"/>
  <c r="R11" i="47"/>
  <c r="R12" i="47"/>
  <c r="R13" i="47"/>
  <c r="R14" i="47"/>
  <c r="R15" i="47"/>
  <c r="R17" i="47"/>
  <c r="N15" i="47"/>
  <c r="N17" i="47"/>
  <c r="M5" i="47"/>
  <c r="M6" i="47"/>
  <c r="M7" i="47"/>
  <c r="M8" i="47"/>
  <c r="M9" i="47"/>
  <c r="M10" i="47"/>
  <c r="M11" i="47"/>
  <c r="M12" i="47"/>
  <c r="M13" i="47"/>
  <c r="M14" i="47"/>
  <c r="M15" i="47"/>
  <c r="M17" i="47"/>
  <c r="I15" i="47"/>
  <c r="I17" i="47"/>
  <c r="H5" i="47"/>
  <c r="H6" i="47"/>
  <c r="H7" i="47"/>
  <c r="H8" i="47"/>
  <c r="H9" i="47"/>
  <c r="H10" i="47"/>
  <c r="H11" i="47"/>
  <c r="H12" i="47"/>
  <c r="H13" i="47"/>
  <c r="H14" i="47"/>
  <c r="H15" i="47"/>
  <c r="H17" i="47"/>
  <c r="AL15" i="47"/>
  <c r="AL17" i="47"/>
  <c r="V15" i="47"/>
  <c r="AM6" i="47"/>
  <c r="AM7" i="47"/>
  <c r="AM8" i="47"/>
  <c r="AM9" i="47"/>
  <c r="AM10" i="47"/>
  <c r="AM11" i="47"/>
  <c r="AM12" i="47"/>
  <c r="AM13" i="47"/>
  <c r="AM14" i="47"/>
  <c r="AM5" i="47"/>
  <c r="AM15" i="47"/>
  <c r="AM17" i="47"/>
  <c r="E5" i="62"/>
  <c r="AK5" i="62"/>
  <c r="E6" i="62"/>
  <c r="AK6" i="62"/>
  <c r="E7" i="62"/>
  <c r="AK7" i="62"/>
  <c r="E8" i="62"/>
  <c r="AK8" i="62"/>
  <c r="E9" i="62"/>
  <c r="AK9" i="62"/>
  <c r="E10" i="62"/>
  <c r="AK10" i="62"/>
  <c r="E11" i="62"/>
  <c r="AK11" i="62"/>
  <c r="E12" i="62"/>
  <c r="AK12" i="62"/>
  <c r="E13" i="62"/>
  <c r="AK13" i="62"/>
  <c r="E14" i="62"/>
  <c r="AK14" i="62"/>
  <c r="E15" i="62"/>
  <c r="AK15" i="62"/>
  <c r="AK16" i="62"/>
  <c r="AK18" i="62"/>
  <c r="AH16" i="62"/>
  <c r="AH18" i="62"/>
  <c r="AG5" i="62"/>
  <c r="AG6" i="62"/>
  <c r="AG7" i="62"/>
  <c r="AG8" i="62"/>
  <c r="AG9" i="62"/>
  <c r="AG10" i="62"/>
  <c r="AG11" i="62"/>
  <c r="AG12" i="62"/>
  <c r="AG13" i="62"/>
  <c r="AG14" i="62"/>
  <c r="AG15" i="62"/>
  <c r="AG16" i="62"/>
  <c r="AG18" i="62"/>
  <c r="AC16" i="62"/>
  <c r="AC18" i="62"/>
  <c r="AB5" i="62"/>
  <c r="AB6" i="62"/>
  <c r="AB7" i="62"/>
  <c r="AB8" i="62"/>
  <c r="AB9" i="62"/>
  <c r="AB10" i="62"/>
  <c r="AB11" i="62"/>
  <c r="AB12" i="62"/>
  <c r="AB13" i="62"/>
  <c r="AB14" i="62"/>
  <c r="AB15" i="62"/>
  <c r="AB16" i="62"/>
  <c r="AB18" i="62"/>
  <c r="X16" i="62"/>
  <c r="X18" i="62"/>
  <c r="W5" i="62"/>
  <c r="W6" i="62"/>
  <c r="W7" i="62"/>
  <c r="W8" i="62"/>
  <c r="W9" i="62"/>
  <c r="W10" i="62"/>
  <c r="W11" i="62"/>
  <c r="W12" i="62"/>
  <c r="W13" i="62"/>
  <c r="W14" i="62"/>
  <c r="W15" i="62"/>
  <c r="W16" i="62"/>
  <c r="W18" i="62"/>
  <c r="S16" i="62"/>
  <c r="S18" i="62"/>
  <c r="R5" i="62"/>
  <c r="R6" i="62"/>
  <c r="R7" i="62"/>
  <c r="R8" i="62"/>
  <c r="R9" i="62"/>
  <c r="R10" i="62"/>
  <c r="R11" i="62"/>
  <c r="R12" i="62"/>
  <c r="R13" i="62"/>
  <c r="R14" i="62"/>
  <c r="R15" i="62"/>
  <c r="R16" i="62"/>
  <c r="R18" i="62"/>
  <c r="N16" i="62"/>
  <c r="N18" i="62"/>
  <c r="M5" i="62"/>
  <c r="M6" i="62"/>
  <c r="M7" i="62"/>
  <c r="M8" i="62"/>
  <c r="M9" i="62"/>
  <c r="M10" i="62"/>
  <c r="M11" i="62"/>
  <c r="M12" i="62"/>
  <c r="M13" i="62"/>
  <c r="M14" i="62"/>
  <c r="M15" i="62"/>
  <c r="M16" i="62"/>
  <c r="M18" i="62"/>
  <c r="I16" i="62"/>
  <c r="I18" i="62"/>
  <c r="H5" i="62"/>
  <c r="H6" i="62"/>
  <c r="H7" i="62"/>
  <c r="H8" i="62"/>
  <c r="H9" i="62"/>
  <c r="H10" i="62"/>
  <c r="H11" i="62"/>
  <c r="H12" i="62"/>
  <c r="H13" i="62"/>
  <c r="H14" i="62"/>
  <c r="H15" i="62"/>
  <c r="H16" i="62"/>
  <c r="H18" i="62"/>
  <c r="AL16" i="62"/>
  <c r="AL18" i="62"/>
  <c r="AM6" i="62"/>
  <c r="AM7" i="62"/>
  <c r="AM8" i="62"/>
  <c r="AM9" i="62"/>
  <c r="AM10" i="62"/>
  <c r="AM11" i="62"/>
  <c r="AM12" i="62"/>
  <c r="AM13" i="62"/>
  <c r="AM14" i="62"/>
  <c r="AM5" i="62"/>
  <c r="AM15" i="62"/>
  <c r="AM16" i="62"/>
  <c r="AM18" i="62"/>
  <c r="E5" i="56"/>
  <c r="AK5" i="56"/>
  <c r="E6" i="56"/>
  <c r="AK6" i="56"/>
  <c r="E7" i="56"/>
  <c r="AK7" i="56"/>
  <c r="E8" i="56"/>
  <c r="AK8" i="56"/>
  <c r="E9" i="56"/>
  <c r="AK9" i="56"/>
  <c r="E10" i="56"/>
  <c r="AK10" i="56"/>
  <c r="E11" i="56"/>
  <c r="AK11" i="56"/>
  <c r="E12" i="56"/>
  <c r="AK12" i="56"/>
  <c r="E13" i="56"/>
  <c r="AK13" i="56"/>
  <c r="E14" i="56"/>
  <c r="AK14" i="56"/>
  <c r="AK15" i="56"/>
  <c r="AK17" i="56"/>
  <c r="AH15" i="56"/>
  <c r="AH17" i="56"/>
  <c r="AG5" i="56"/>
  <c r="AG6" i="56"/>
  <c r="AG7" i="56"/>
  <c r="AG8" i="56"/>
  <c r="AG9" i="56"/>
  <c r="AG10" i="56"/>
  <c r="AG11" i="56"/>
  <c r="AG12" i="56"/>
  <c r="AG13" i="56"/>
  <c r="AG14" i="56"/>
  <c r="AG15" i="56"/>
  <c r="AG17" i="56"/>
  <c r="AC15" i="56"/>
  <c r="AC17" i="56"/>
  <c r="AB5" i="56"/>
  <c r="AB6" i="56"/>
  <c r="AB7" i="56"/>
  <c r="AB8" i="56"/>
  <c r="AB9" i="56"/>
  <c r="AB10" i="56"/>
  <c r="AB11" i="56"/>
  <c r="AB12" i="56"/>
  <c r="AB13" i="56"/>
  <c r="AB14" i="56"/>
  <c r="AB15" i="56"/>
  <c r="AB17" i="56"/>
  <c r="X15" i="56"/>
  <c r="X17" i="56"/>
  <c r="W5" i="56"/>
  <c r="W6" i="56"/>
  <c r="W7" i="56"/>
  <c r="W8" i="56"/>
  <c r="W9" i="56"/>
  <c r="W10" i="56"/>
  <c r="W11" i="56"/>
  <c r="W12" i="56"/>
  <c r="W13" i="56"/>
  <c r="W14" i="56"/>
  <c r="W15" i="56"/>
  <c r="W17" i="56"/>
  <c r="S15" i="56"/>
  <c r="S17" i="56"/>
  <c r="R5" i="56"/>
  <c r="R6" i="56"/>
  <c r="R7" i="56"/>
  <c r="R8" i="56"/>
  <c r="R9" i="56"/>
  <c r="R10" i="56"/>
  <c r="R11" i="56"/>
  <c r="R12" i="56"/>
  <c r="R13" i="56"/>
  <c r="R14" i="56"/>
  <c r="R15" i="56"/>
  <c r="R17" i="56"/>
  <c r="N15" i="56"/>
  <c r="N17" i="56"/>
  <c r="M5" i="56"/>
  <c r="M6" i="56"/>
  <c r="M7" i="56"/>
  <c r="M8" i="56"/>
  <c r="M9" i="56"/>
  <c r="M10" i="56"/>
  <c r="M11" i="56"/>
  <c r="M12" i="56"/>
  <c r="M13" i="56"/>
  <c r="M14" i="56"/>
  <c r="M15" i="56"/>
  <c r="M17" i="56"/>
  <c r="I15" i="56"/>
  <c r="I17" i="56"/>
  <c r="H5" i="56"/>
  <c r="H6" i="56"/>
  <c r="H7" i="56"/>
  <c r="H8" i="56"/>
  <c r="H9" i="56"/>
  <c r="H10" i="56"/>
  <c r="H11" i="56"/>
  <c r="H12" i="56"/>
  <c r="H13" i="56"/>
  <c r="H14" i="56"/>
  <c r="H15" i="56"/>
  <c r="H17" i="56"/>
  <c r="AL15" i="56"/>
  <c r="AL17" i="56"/>
  <c r="AF15" i="56"/>
  <c r="AM6" i="56"/>
  <c r="AM7" i="56"/>
  <c r="AM8" i="56"/>
  <c r="AM9" i="56"/>
  <c r="AM10" i="56"/>
  <c r="AM11" i="56"/>
  <c r="AM12" i="56"/>
  <c r="AM13" i="56"/>
  <c r="AM14" i="56"/>
  <c r="AM5" i="56"/>
  <c r="E5" i="50"/>
  <c r="AM5" i="50"/>
  <c r="E6" i="50"/>
  <c r="AM6" i="50"/>
  <c r="E7" i="50"/>
  <c r="AM7" i="50"/>
  <c r="E8" i="50"/>
  <c r="AM8" i="50"/>
  <c r="E9" i="50"/>
  <c r="AM9" i="50"/>
  <c r="AM10" i="50"/>
  <c r="AM12" i="50"/>
  <c r="AK5" i="50"/>
  <c r="AK6" i="50"/>
  <c r="AK7" i="50"/>
  <c r="AK8" i="50"/>
  <c r="AK9" i="50"/>
  <c r="AK10" i="50"/>
  <c r="AK12" i="50"/>
  <c r="AH10" i="50"/>
  <c r="AH12" i="50"/>
  <c r="AG5" i="50"/>
  <c r="AG6" i="50"/>
  <c r="AG7" i="50"/>
  <c r="AG8" i="50"/>
  <c r="AG9" i="50"/>
  <c r="AG10" i="50"/>
  <c r="AG12" i="50"/>
  <c r="AC10" i="50"/>
  <c r="AC12" i="50"/>
  <c r="AB5" i="50"/>
  <c r="AB6" i="50"/>
  <c r="AB7" i="50"/>
  <c r="AB8" i="50"/>
  <c r="AB9" i="50"/>
  <c r="AB10" i="50"/>
  <c r="AB12" i="50"/>
  <c r="X10" i="50"/>
  <c r="X12" i="50"/>
  <c r="W5" i="50"/>
  <c r="W6" i="50"/>
  <c r="W7" i="50"/>
  <c r="W8" i="50"/>
  <c r="W9" i="50"/>
  <c r="W10" i="50"/>
  <c r="W12" i="50"/>
  <c r="S10" i="50"/>
  <c r="S12" i="50"/>
  <c r="R5" i="50"/>
  <c r="R6" i="50"/>
  <c r="R7" i="50"/>
  <c r="R8" i="50"/>
  <c r="R9" i="50"/>
  <c r="R10" i="50"/>
  <c r="R12" i="50"/>
  <c r="N10" i="50"/>
  <c r="N12" i="50"/>
  <c r="M5" i="50"/>
  <c r="M6" i="50"/>
  <c r="M7" i="50"/>
  <c r="M8" i="50"/>
  <c r="M9" i="50"/>
  <c r="M10" i="50"/>
  <c r="M12" i="50"/>
  <c r="I10" i="50"/>
  <c r="I12" i="50"/>
  <c r="H5" i="50"/>
  <c r="H6" i="50"/>
  <c r="H7" i="50"/>
  <c r="H8" i="50"/>
  <c r="H9" i="50"/>
  <c r="H10" i="50"/>
  <c r="H12" i="50"/>
  <c r="E6" i="54"/>
  <c r="AK6" i="54"/>
  <c r="E7" i="54"/>
  <c r="AK7" i="54"/>
  <c r="E8" i="54"/>
  <c r="AK8" i="54"/>
  <c r="E9" i="54"/>
  <c r="AK9" i="54"/>
  <c r="E10" i="54"/>
  <c r="AK10" i="54"/>
  <c r="AK11" i="54"/>
  <c r="AK13" i="54"/>
  <c r="AH11" i="54"/>
  <c r="AH13" i="54"/>
  <c r="AG6" i="54"/>
  <c r="AG7" i="54"/>
  <c r="AG8" i="54"/>
  <c r="AG9" i="54"/>
  <c r="AG10" i="54"/>
  <c r="AG11" i="54"/>
  <c r="AG13" i="54"/>
  <c r="AC11" i="54"/>
  <c r="AC13" i="54"/>
  <c r="AB6" i="54"/>
  <c r="AB7" i="54"/>
  <c r="AB8" i="54"/>
  <c r="AB9" i="54"/>
  <c r="AB10" i="54"/>
  <c r="AB11" i="54"/>
  <c r="AB13" i="54"/>
  <c r="X11" i="54"/>
  <c r="X13" i="54"/>
  <c r="W6" i="54"/>
  <c r="W7" i="54"/>
  <c r="W8" i="54"/>
  <c r="W9" i="54"/>
  <c r="W10" i="54"/>
  <c r="W11" i="54"/>
  <c r="W13" i="54"/>
  <c r="S11" i="54"/>
  <c r="S13" i="54"/>
  <c r="R6" i="54"/>
  <c r="R7" i="54"/>
  <c r="R8" i="54"/>
  <c r="R9" i="54"/>
  <c r="R10" i="54"/>
  <c r="R11" i="54"/>
  <c r="R13" i="54"/>
  <c r="N11" i="54"/>
  <c r="N13" i="54"/>
  <c r="M6" i="54"/>
  <c r="M7" i="54"/>
  <c r="M8" i="54"/>
  <c r="M9" i="54"/>
  <c r="M10" i="54"/>
  <c r="M11" i="54"/>
  <c r="M13" i="54"/>
  <c r="I11" i="54"/>
  <c r="I13" i="54"/>
  <c r="H6" i="54"/>
  <c r="H7" i="54"/>
  <c r="H8" i="54"/>
  <c r="H9" i="54"/>
  <c r="H10" i="54"/>
  <c r="H11" i="54"/>
  <c r="H13" i="54"/>
  <c r="AL11" i="54"/>
  <c r="AL13" i="54"/>
  <c r="AM7" i="54"/>
  <c r="AM8" i="54"/>
  <c r="AM9" i="54"/>
  <c r="AM6" i="54"/>
  <c r="AM10" i="54"/>
  <c r="AM11" i="54"/>
  <c r="AM13" i="54"/>
  <c r="E5" i="53"/>
  <c r="AK5" i="53"/>
  <c r="E6" i="53"/>
  <c r="AK6" i="53"/>
  <c r="E7" i="53"/>
  <c r="AK7" i="53"/>
  <c r="E8" i="53"/>
  <c r="AK8" i="53"/>
  <c r="E9" i="53"/>
  <c r="AK9" i="53"/>
  <c r="AK10" i="53"/>
  <c r="AK12" i="53"/>
  <c r="AH10" i="53"/>
  <c r="AH12" i="53"/>
  <c r="AG5" i="53"/>
  <c r="AG6" i="53"/>
  <c r="AG7" i="53"/>
  <c r="AG8" i="53"/>
  <c r="AG9" i="53"/>
  <c r="AG10" i="53"/>
  <c r="AG12" i="53"/>
  <c r="AB5" i="53"/>
  <c r="AB6" i="53"/>
  <c r="AB7" i="53"/>
  <c r="AB8" i="53"/>
  <c r="AB9" i="53"/>
  <c r="AB10" i="53"/>
  <c r="AB12" i="53"/>
  <c r="X10" i="53"/>
  <c r="X12" i="53"/>
  <c r="W5" i="53"/>
  <c r="W6" i="53"/>
  <c r="W7" i="53"/>
  <c r="W8" i="53"/>
  <c r="W9" i="53"/>
  <c r="W10" i="53"/>
  <c r="W12" i="53"/>
  <c r="S10" i="53"/>
  <c r="S12" i="53"/>
  <c r="R5" i="53"/>
  <c r="R6" i="53"/>
  <c r="R7" i="53"/>
  <c r="R8" i="53"/>
  <c r="R9" i="53"/>
  <c r="R10" i="53"/>
  <c r="R12" i="53"/>
  <c r="N10" i="53"/>
  <c r="N12" i="53"/>
  <c r="M5" i="53"/>
  <c r="M6" i="53"/>
  <c r="M7" i="53"/>
  <c r="M8" i="53"/>
  <c r="M9" i="53"/>
  <c r="M10" i="53"/>
  <c r="M12" i="53"/>
  <c r="I10" i="53"/>
  <c r="I12" i="53"/>
  <c r="H5" i="53"/>
  <c r="H6" i="53"/>
  <c r="H7" i="53"/>
  <c r="H8" i="53"/>
  <c r="H9" i="53"/>
  <c r="H10" i="53"/>
  <c r="H12" i="53"/>
  <c r="AL10" i="53"/>
  <c r="AL12" i="53"/>
  <c r="AM6" i="53"/>
  <c r="AM7" i="53"/>
  <c r="AM8" i="53"/>
  <c r="AM9" i="53"/>
  <c r="AM5" i="53"/>
  <c r="AM10" i="53"/>
  <c r="AM12" i="53"/>
  <c r="E5" i="52"/>
  <c r="AK5" i="52"/>
  <c r="E6" i="52"/>
  <c r="AK6" i="52"/>
  <c r="E7" i="52"/>
  <c r="AK7" i="52"/>
  <c r="E8" i="52"/>
  <c r="AK8" i="52"/>
  <c r="E9" i="52"/>
  <c r="AK9" i="52"/>
  <c r="E10" i="52"/>
  <c r="AK10" i="52"/>
  <c r="E11" i="52"/>
  <c r="AK11" i="52"/>
  <c r="E12" i="52"/>
  <c r="AK12" i="52"/>
  <c r="E13" i="52"/>
  <c r="AK13" i="52"/>
  <c r="AK14" i="52"/>
  <c r="AK16" i="52"/>
  <c r="AH14" i="52"/>
  <c r="AH16" i="52"/>
  <c r="AG5" i="52"/>
  <c r="AG6" i="52"/>
  <c r="AG7" i="52"/>
  <c r="AG8" i="52"/>
  <c r="AG9" i="52"/>
  <c r="AG10" i="52"/>
  <c r="AG11" i="52"/>
  <c r="AG12" i="52"/>
  <c r="AG13" i="52"/>
  <c r="AG14" i="52"/>
  <c r="AG16" i="52"/>
  <c r="AC14" i="52"/>
  <c r="AC16" i="52"/>
  <c r="AB5" i="52"/>
  <c r="AB6" i="52"/>
  <c r="AB7" i="52"/>
  <c r="AB8" i="52"/>
  <c r="AB9" i="52"/>
  <c r="AB10" i="52"/>
  <c r="AB11" i="52"/>
  <c r="AB12" i="52"/>
  <c r="AB13" i="52"/>
  <c r="AB14" i="52"/>
  <c r="AB16" i="52"/>
  <c r="X14" i="52"/>
  <c r="X16" i="52"/>
  <c r="W5" i="52"/>
  <c r="W6" i="52"/>
  <c r="W7" i="52"/>
  <c r="W8" i="52"/>
  <c r="W9" i="52"/>
  <c r="W10" i="52"/>
  <c r="W11" i="52"/>
  <c r="W12" i="52"/>
  <c r="W13" i="52"/>
  <c r="W14" i="52"/>
  <c r="W16" i="52"/>
  <c r="S14" i="52"/>
  <c r="S16" i="52"/>
  <c r="R5" i="52"/>
  <c r="R6" i="52"/>
  <c r="R7" i="52"/>
  <c r="R8" i="52"/>
  <c r="R9" i="52"/>
  <c r="R10" i="52"/>
  <c r="R11" i="52"/>
  <c r="R12" i="52"/>
  <c r="R13" i="52"/>
  <c r="R14" i="52"/>
  <c r="R16" i="52"/>
  <c r="N14" i="52"/>
  <c r="N16" i="52"/>
  <c r="M5" i="52"/>
  <c r="M6" i="52"/>
  <c r="M7" i="52"/>
  <c r="M8" i="52"/>
  <c r="M9" i="52"/>
  <c r="M10" i="52"/>
  <c r="M11" i="52"/>
  <c r="M12" i="52"/>
  <c r="M13" i="52"/>
  <c r="M14" i="52"/>
  <c r="M16" i="52"/>
  <c r="I14" i="52"/>
  <c r="I16" i="52"/>
  <c r="H5" i="52"/>
  <c r="H6" i="52"/>
  <c r="H7" i="52"/>
  <c r="H8" i="52"/>
  <c r="H9" i="52"/>
  <c r="H10" i="52"/>
  <c r="H11" i="52"/>
  <c r="H12" i="52"/>
  <c r="H13" i="52"/>
  <c r="H14" i="52"/>
  <c r="H16" i="52"/>
  <c r="AL14" i="52"/>
  <c r="AL16" i="52"/>
  <c r="AM6" i="52"/>
  <c r="AM7" i="52"/>
  <c r="AM8" i="52"/>
  <c r="AM9" i="52"/>
  <c r="AM5" i="52"/>
  <c r="AM10" i="52"/>
  <c r="AM11" i="52"/>
  <c r="AM12" i="52"/>
  <c r="AM13" i="52"/>
  <c r="AM14" i="52"/>
  <c r="AM16" i="52"/>
  <c r="E5" i="48"/>
  <c r="AK5" i="48"/>
  <c r="E6" i="48"/>
  <c r="AK6" i="48"/>
  <c r="E7" i="48"/>
  <c r="AK7" i="48"/>
  <c r="E8" i="48"/>
  <c r="AK8" i="48"/>
  <c r="E9" i="48"/>
  <c r="AK9" i="48"/>
  <c r="E10" i="48"/>
  <c r="AK10" i="48"/>
  <c r="E11" i="48"/>
  <c r="AK11" i="48"/>
  <c r="E12" i="48"/>
  <c r="AK12" i="48"/>
  <c r="E13" i="48"/>
  <c r="AK13" i="48"/>
  <c r="AK14" i="48"/>
  <c r="AK16" i="48"/>
  <c r="AH14" i="48"/>
  <c r="AH16" i="48"/>
  <c r="AG5" i="48"/>
  <c r="AG6" i="48"/>
  <c r="AG7" i="48"/>
  <c r="AG8" i="48"/>
  <c r="AG9" i="48"/>
  <c r="AG10" i="48"/>
  <c r="AG11" i="48"/>
  <c r="AG12" i="48"/>
  <c r="AG13" i="48"/>
  <c r="AG14" i="48"/>
  <c r="AG16" i="48"/>
  <c r="AC14" i="48"/>
  <c r="AC16" i="48"/>
  <c r="AB5" i="48"/>
  <c r="AB6" i="48"/>
  <c r="AB7" i="48"/>
  <c r="AB8" i="48"/>
  <c r="AB9" i="48"/>
  <c r="AB10" i="48"/>
  <c r="AB11" i="48"/>
  <c r="AB12" i="48"/>
  <c r="AB13" i="48"/>
  <c r="AB14" i="48"/>
  <c r="AB16" i="48"/>
  <c r="X14" i="48"/>
  <c r="X16" i="48"/>
  <c r="W5" i="48"/>
  <c r="W6" i="48"/>
  <c r="W7" i="48"/>
  <c r="W8" i="48"/>
  <c r="W9" i="48"/>
  <c r="W10" i="48"/>
  <c r="W11" i="48"/>
  <c r="W12" i="48"/>
  <c r="W13" i="48"/>
  <c r="W14" i="48"/>
  <c r="W16" i="48"/>
  <c r="S14" i="48"/>
  <c r="S16" i="48"/>
  <c r="R5" i="48"/>
  <c r="R6" i="48"/>
  <c r="R7" i="48"/>
  <c r="R8" i="48"/>
  <c r="R9" i="48"/>
  <c r="R10" i="48"/>
  <c r="R11" i="48"/>
  <c r="R12" i="48"/>
  <c r="R13" i="48"/>
  <c r="R14" i="48"/>
  <c r="R16" i="48"/>
  <c r="N14" i="48"/>
  <c r="N16" i="48"/>
  <c r="M5" i="48"/>
  <c r="M6" i="48"/>
  <c r="M7" i="48"/>
  <c r="M8" i="48"/>
  <c r="M9" i="48"/>
  <c r="M10" i="48"/>
  <c r="M11" i="48"/>
  <c r="M12" i="48"/>
  <c r="M13" i="48"/>
  <c r="M14" i="48"/>
  <c r="M16" i="48"/>
  <c r="I14" i="48"/>
  <c r="I16" i="48"/>
  <c r="H5" i="48"/>
  <c r="H6" i="48"/>
  <c r="H7" i="48"/>
  <c r="H8" i="48"/>
  <c r="H9" i="48"/>
  <c r="H10" i="48"/>
  <c r="H11" i="48"/>
  <c r="H12" i="48"/>
  <c r="H13" i="48"/>
  <c r="H14" i="48"/>
  <c r="H16" i="48"/>
  <c r="AL14" i="48"/>
  <c r="AL16" i="48"/>
  <c r="AM6" i="48"/>
  <c r="AM5" i="48"/>
  <c r="AM7" i="48"/>
  <c r="AM8" i="48"/>
  <c r="AM9" i="48"/>
  <c r="AM10" i="48"/>
  <c r="AM11" i="48"/>
  <c r="AM12" i="48"/>
  <c r="AM13" i="48"/>
  <c r="AM14" i="48"/>
  <c r="AM16" i="48"/>
  <c r="AK5" i="51"/>
  <c r="AK6" i="51"/>
  <c r="AK7" i="51"/>
  <c r="AK9" i="51"/>
  <c r="AH7" i="51"/>
  <c r="AH9" i="51"/>
  <c r="AG5" i="51"/>
  <c r="AG6" i="51"/>
  <c r="AG7" i="51"/>
  <c r="AG9" i="51"/>
  <c r="AC7" i="51"/>
  <c r="AC9" i="51"/>
  <c r="AB5" i="51"/>
  <c r="AB6" i="51"/>
  <c r="AB7" i="51"/>
  <c r="AB9" i="51"/>
  <c r="X7" i="51"/>
  <c r="X9" i="51"/>
  <c r="W5" i="51"/>
  <c r="W6" i="51"/>
  <c r="W7" i="51"/>
  <c r="W9" i="51"/>
  <c r="S7" i="51"/>
  <c r="S9" i="51"/>
  <c r="R5" i="51"/>
  <c r="R6" i="51"/>
  <c r="R7" i="51"/>
  <c r="R9" i="51"/>
  <c r="N7" i="51"/>
  <c r="N9" i="51"/>
  <c r="M5" i="51"/>
  <c r="M6" i="51"/>
  <c r="M7" i="51"/>
  <c r="M9" i="51"/>
  <c r="I7" i="51"/>
  <c r="I9" i="51"/>
  <c r="AL7" i="51"/>
  <c r="AL9" i="51"/>
  <c r="AM6" i="51"/>
  <c r="AM5" i="51"/>
  <c r="AM7" i="51"/>
  <c r="AM9" i="51"/>
  <c r="AM5" i="49"/>
  <c r="AM6" i="49"/>
  <c r="AM7" i="49"/>
  <c r="AM8" i="49"/>
  <c r="AM9" i="49"/>
  <c r="AM10" i="49"/>
  <c r="AM11" i="49"/>
  <c r="AM13" i="49"/>
  <c r="AL11" i="49"/>
  <c r="AL13" i="49"/>
  <c r="AK5" i="49"/>
  <c r="AK6" i="49"/>
  <c r="AK7" i="49"/>
  <c r="AK8" i="49"/>
  <c r="AK9" i="49"/>
  <c r="AK10" i="49"/>
  <c r="AK11" i="49"/>
  <c r="AK13" i="49"/>
  <c r="AH11" i="49"/>
  <c r="AH13" i="49"/>
  <c r="AG5" i="49"/>
  <c r="AG6" i="49"/>
  <c r="AG7" i="49"/>
  <c r="AG8" i="49"/>
  <c r="AG9" i="49"/>
  <c r="AG10" i="49"/>
  <c r="AG11" i="49"/>
  <c r="AG13" i="49"/>
  <c r="AC11" i="49"/>
  <c r="AC13" i="49"/>
  <c r="X11" i="49"/>
  <c r="X13" i="49"/>
  <c r="W5" i="49"/>
  <c r="W6" i="49"/>
  <c r="W7" i="49"/>
  <c r="W8" i="49"/>
  <c r="W9" i="49"/>
  <c r="W10" i="49"/>
  <c r="W11" i="49"/>
  <c r="W13" i="49"/>
  <c r="S11" i="49"/>
  <c r="S13" i="49"/>
  <c r="R5" i="49"/>
  <c r="R6" i="49"/>
  <c r="R7" i="49"/>
  <c r="R8" i="49"/>
  <c r="R9" i="49"/>
  <c r="R10" i="49"/>
  <c r="R11" i="49"/>
  <c r="R13" i="49"/>
  <c r="N11" i="49"/>
  <c r="N13" i="49"/>
  <c r="M5" i="49"/>
  <c r="M6" i="49"/>
  <c r="M7" i="49"/>
  <c r="M8" i="49"/>
  <c r="M9" i="49"/>
  <c r="M10" i="49"/>
  <c r="M11" i="49"/>
  <c r="M13" i="49"/>
  <c r="I11" i="49"/>
  <c r="I13" i="49"/>
  <c r="H5" i="49"/>
  <c r="H6" i="49"/>
  <c r="H7" i="49"/>
  <c r="H8" i="49"/>
  <c r="H9" i="49"/>
  <c r="H10" i="49"/>
  <c r="H11" i="49"/>
  <c r="H13" i="49"/>
  <c r="AK5" i="46"/>
  <c r="AK6" i="46"/>
  <c r="AK7" i="46"/>
  <c r="AK8" i="46"/>
  <c r="AK9" i="46"/>
  <c r="AK10" i="46"/>
  <c r="AK12" i="46"/>
  <c r="AH10" i="46"/>
  <c r="AH12" i="46"/>
  <c r="AG5" i="46"/>
  <c r="AG6" i="46"/>
  <c r="AG7" i="46"/>
  <c r="AG8" i="46"/>
  <c r="AG9" i="46"/>
  <c r="AG10" i="46"/>
  <c r="AG12" i="46"/>
  <c r="AC10" i="46"/>
  <c r="AC12" i="46"/>
  <c r="AB5" i="46"/>
  <c r="AB6" i="46"/>
  <c r="AB7" i="46"/>
  <c r="AB8" i="46"/>
  <c r="AB9" i="46"/>
  <c r="AB10" i="46"/>
  <c r="AB12" i="46"/>
  <c r="X10" i="46"/>
  <c r="X12" i="46"/>
  <c r="W5" i="46"/>
  <c r="W6" i="46"/>
  <c r="W7" i="46"/>
  <c r="W8" i="46"/>
  <c r="W9" i="46"/>
  <c r="W10" i="46"/>
  <c r="W12" i="46"/>
  <c r="S10" i="46"/>
  <c r="S12" i="46"/>
  <c r="R5" i="46"/>
  <c r="R6" i="46"/>
  <c r="R7" i="46"/>
  <c r="R8" i="46"/>
  <c r="R9" i="46"/>
  <c r="R10" i="46"/>
  <c r="R12" i="46"/>
  <c r="N10" i="46"/>
  <c r="N12" i="46"/>
  <c r="M5" i="46"/>
  <c r="M6" i="46"/>
  <c r="M7" i="46"/>
  <c r="M8" i="46"/>
  <c r="M9" i="46"/>
  <c r="M10" i="46"/>
  <c r="M12" i="46"/>
  <c r="I10" i="46"/>
  <c r="I12" i="46"/>
  <c r="H5" i="46"/>
  <c r="H6" i="46"/>
  <c r="H7" i="46"/>
  <c r="H8" i="46"/>
  <c r="H9" i="46"/>
  <c r="H10" i="46"/>
  <c r="H12" i="46"/>
  <c r="AL10" i="46"/>
  <c r="AL12" i="46"/>
  <c r="AM6" i="46"/>
  <c r="AM5" i="46"/>
  <c r="AM7" i="46"/>
  <c r="AM8" i="46"/>
  <c r="AM9" i="46"/>
  <c r="AM10" i="46"/>
  <c r="AM12" i="46"/>
  <c r="E5" i="28"/>
  <c r="AM5" i="28"/>
  <c r="E6" i="28"/>
  <c r="AM6" i="28"/>
  <c r="E7" i="28"/>
  <c r="AM7" i="28"/>
  <c r="E8" i="28"/>
  <c r="AM8" i="28"/>
  <c r="E9" i="28"/>
  <c r="AM9" i="28"/>
  <c r="E10" i="28"/>
  <c r="AM10" i="28"/>
  <c r="E11" i="28"/>
  <c r="AM11" i="28"/>
  <c r="E12" i="28"/>
  <c r="AM12" i="28"/>
  <c r="E13" i="28"/>
  <c r="AM13" i="28"/>
  <c r="E14" i="28"/>
  <c r="AM14" i="28"/>
  <c r="AM15" i="28"/>
  <c r="AM17" i="28"/>
  <c r="AL15" i="28"/>
  <c r="AL17" i="28"/>
  <c r="AK5" i="28"/>
  <c r="AK6" i="28"/>
  <c r="AK7" i="28"/>
  <c r="AK8" i="28"/>
  <c r="AK9" i="28"/>
  <c r="AK10" i="28"/>
  <c r="AK11" i="28"/>
  <c r="AK12" i="28"/>
  <c r="AK13" i="28"/>
  <c r="AK14" i="28"/>
  <c r="AK15" i="28"/>
  <c r="AK17" i="28"/>
  <c r="AH15" i="28"/>
  <c r="AH17" i="28"/>
  <c r="AG5" i="28"/>
  <c r="AG6" i="28"/>
  <c r="AG7" i="28"/>
  <c r="AG8" i="28"/>
  <c r="AG9" i="28"/>
  <c r="AG10" i="28"/>
  <c r="AG11" i="28"/>
  <c r="AG12" i="28"/>
  <c r="AG13" i="28"/>
  <c r="AG14" i="28"/>
  <c r="AG15" i="28"/>
  <c r="AG17" i="28"/>
  <c r="AC15" i="28"/>
  <c r="AC17" i="28"/>
  <c r="AB5" i="28"/>
  <c r="AB6" i="28"/>
  <c r="AB7" i="28"/>
  <c r="AB8" i="28"/>
  <c r="AB9" i="28"/>
  <c r="AB10" i="28"/>
  <c r="AB11" i="28"/>
  <c r="AB12" i="28"/>
  <c r="AB13" i="28"/>
  <c r="AB14" i="28"/>
  <c r="AB15" i="28"/>
  <c r="AB17" i="28"/>
  <c r="X15" i="28"/>
  <c r="X17" i="28"/>
  <c r="W5" i="28"/>
  <c r="W6" i="28"/>
  <c r="W7" i="28"/>
  <c r="W8" i="28"/>
  <c r="W9" i="28"/>
  <c r="W10" i="28"/>
  <c r="W11" i="28"/>
  <c r="W12" i="28"/>
  <c r="W13" i="28"/>
  <c r="W14" i="28"/>
  <c r="W15" i="28"/>
  <c r="W17" i="28"/>
  <c r="S15" i="28"/>
  <c r="S17" i="28"/>
  <c r="R5" i="28"/>
  <c r="R6" i="28"/>
  <c r="R7" i="28"/>
  <c r="R8" i="28"/>
  <c r="R9" i="28"/>
  <c r="R10" i="28"/>
  <c r="R11" i="28"/>
  <c r="R12" i="28"/>
  <c r="R13" i="28"/>
  <c r="R14" i="28"/>
  <c r="R15" i="28"/>
  <c r="R17" i="28"/>
  <c r="N15" i="28"/>
  <c r="N17" i="28"/>
  <c r="M5" i="28"/>
  <c r="M6" i="28"/>
  <c r="M7" i="28"/>
  <c r="M8" i="28"/>
  <c r="M9" i="28"/>
  <c r="M10" i="28"/>
  <c r="M11" i="28"/>
  <c r="M12" i="28"/>
  <c r="M13" i="28"/>
  <c r="M14" i="28"/>
  <c r="M15" i="28"/>
  <c r="M17" i="28"/>
  <c r="I15" i="28"/>
  <c r="I17" i="28"/>
  <c r="H5" i="28"/>
  <c r="H6" i="28"/>
  <c r="H7" i="28"/>
  <c r="H8" i="28"/>
  <c r="H9" i="28"/>
  <c r="H10" i="28"/>
  <c r="H11" i="28"/>
  <c r="H12" i="28"/>
  <c r="H13" i="28"/>
  <c r="H14" i="28"/>
  <c r="H15" i="28"/>
  <c r="H17" i="28"/>
  <c r="E5" i="33"/>
  <c r="AK5" i="33"/>
  <c r="E6" i="33"/>
  <c r="AK6" i="33"/>
  <c r="E7" i="33"/>
  <c r="AK7" i="33"/>
  <c r="E8" i="33"/>
  <c r="AK8" i="33"/>
  <c r="E9" i="33"/>
  <c r="AK9" i="33"/>
  <c r="E10" i="33"/>
  <c r="AK10" i="33"/>
  <c r="E11" i="33"/>
  <c r="AK11" i="33"/>
  <c r="AK12" i="33"/>
  <c r="AK14" i="33"/>
  <c r="AH12" i="33"/>
  <c r="AH14" i="33"/>
  <c r="AG5" i="33"/>
  <c r="AG6" i="33"/>
  <c r="AG7" i="33"/>
  <c r="AG8" i="33"/>
  <c r="AG9" i="33"/>
  <c r="AG10" i="33"/>
  <c r="AG11" i="33"/>
  <c r="AG12" i="33"/>
  <c r="AG14" i="33"/>
  <c r="AC12" i="33"/>
  <c r="AC14" i="33"/>
  <c r="AB5" i="33"/>
  <c r="AB6" i="33"/>
  <c r="AB7" i="33"/>
  <c r="AB8" i="33"/>
  <c r="AB9" i="33"/>
  <c r="AB10" i="33"/>
  <c r="AB11" i="33"/>
  <c r="AB12" i="33"/>
  <c r="AB14" i="33"/>
  <c r="X12" i="33"/>
  <c r="X14" i="33"/>
  <c r="W5" i="33"/>
  <c r="W6" i="33"/>
  <c r="W7" i="33"/>
  <c r="W8" i="33"/>
  <c r="W9" i="33"/>
  <c r="W10" i="33"/>
  <c r="W11" i="33"/>
  <c r="W12" i="33"/>
  <c r="W14" i="33"/>
  <c r="S12" i="33"/>
  <c r="S14" i="33"/>
  <c r="R5" i="33"/>
  <c r="R6" i="33"/>
  <c r="R7" i="33"/>
  <c r="R8" i="33"/>
  <c r="R9" i="33"/>
  <c r="R10" i="33"/>
  <c r="R11" i="33"/>
  <c r="R12" i="33"/>
  <c r="R14" i="33"/>
  <c r="N12" i="33"/>
  <c r="N14" i="33"/>
  <c r="M5" i="33"/>
  <c r="M6" i="33"/>
  <c r="M7" i="33"/>
  <c r="M8" i="33"/>
  <c r="M9" i="33"/>
  <c r="M10" i="33"/>
  <c r="M11" i="33"/>
  <c r="M12" i="33"/>
  <c r="M14" i="33"/>
  <c r="I12" i="33"/>
  <c r="I14" i="33"/>
  <c r="H5" i="33"/>
  <c r="H6" i="33"/>
  <c r="H7" i="33"/>
  <c r="H8" i="33"/>
  <c r="H9" i="33"/>
  <c r="H10" i="33"/>
  <c r="H11" i="33"/>
  <c r="H12" i="33"/>
  <c r="H14" i="33"/>
  <c r="AL12" i="33"/>
  <c r="AL14" i="33"/>
  <c r="AD5" i="33"/>
  <c r="AD6" i="33"/>
  <c r="AD7" i="33"/>
  <c r="AD8" i="33"/>
  <c r="AD9" i="33"/>
  <c r="AD10" i="33"/>
  <c r="AD11" i="33"/>
  <c r="AD12" i="33"/>
  <c r="AM6" i="33"/>
  <c r="AM7" i="33"/>
  <c r="AM5" i="33"/>
  <c r="AM8" i="33"/>
  <c r="AM9" i="33"/>
  <c r="AM10" i="33"/>
  <c r="AM11" i="33"/>
  <c r="AM12" i="33"/>
  <c r="AM14" i="33"/>
  <c r="AM5" i="45"/>
  <c r="AM6" i="45"/>
  <c r="AM7" i="45"/>
  <c r="AM8" i="45"/>
  <c r="AM10" i="45"/>
  <c r="AL8" i="45"/>
  <c r="AL10" i="45"/>
  <c r="AK5" i="45"/>
  <c r="AK6" i="45"/>
  <c r="AK7" i="45"/>
  <c r="AK8" i="45"/>
  <c r="AK10" i="45"/>
  <c r="AH8" i="45"/>
  <c r="AH10" i="45"/>
  <c r="AG5" i="45"/>
  <c r="AG6" i="45"/>
  <c r="AG7" i="45"/>
  <c r="AG8" i="45"/>
  <c r="AG10" i="45"/>
  <c r="AC8" i="45"/>
  <c r="AC10" i="45"/>
  <c r="AB5" i="45"/>
  <c r="AB6" i="45"/>
  <c r="AB7" i="45"/>
  <c r="AB8" i="45"/>
  <c r="AB10" i="45"/>
  <c r="X8" i="45"/>
  <c r="X10" i="45"/>
  <c r="W5" i="45"/>
  <c r="W6" i="45"/>
  <c r="W7" i="45"/>
  <c r="W8" i="45"/>
  <c r="W10" i="45"/>
  <c r="S8" i="45"/>
  <c r="S10" i="45"/>
  <c r="R5" i="45"/>
  <c r="R6" i="45"/>
  <c r="R7" i="45"/>
  <c r="R8" i="45"/>
  <c r="R10" i="45"/>
  <c r="N8" i="45"/>
  <c r="N10" i="45"/>
  <c r="M5" i="45"/>
  <c r="M6" i="45"/>
  <c r="M7" i="45"/>
  <c r="M8" i="45"/>
  <c r="M10" i="45"/>
  <c r="I8" i="45"/>
  <c r="I10" i="45"/>
  <c r="H5" i="45"/>
  <c r="H6" i="45"/>
  <c r="H7" i="45"/>
  <c r="H8" i="45"/>
  <c r="H10" i="45"/>
  <c r="E5" i="44"/>
  <c r="AK5" i="44"/>
  <c r="E6" i="44"/>
  <c r="AK6" i="44"/>
  <c r="E7" i="44"/>
  <c r="AK7" i="44"/>
  <c r="AK8" i="44"/>
  <c r="AK10" i="44"/>
  <c r="AH8" i="44"/>
  <c r="AH10" i="44"/>
  <c r="AG5" i="44"/>
  <c r="AG6" i="44"/>
  <c r="AG7" i="44"/>
  <c r="AG8" i="44"/>
  <c r="AG10" i="44"/>
  <c r="AC8" i="44"/>
  <c r="AC10" i="44"/>
  <c r="AB5" i="44"/>
  <c r="AB6" i="44"/>
  <c r="AB7" i="44"/>
  <c r="AB8" i="44"/>
  <c r="AB10" i="44"/>
  <c r="X8" i="44"/>
  <c r="X10" i="44"/>
  <c r="W5" i="44"/>
  <c r="W6" i="44"/>
  <c r="W7" i="44"/>
  <c r="W8" i="44"/>
  <c r="W10" i="44"/>
  <c r="S8" i="44"/>
  <c r="S10" i="44"/>
  <c r="R5" i="44"/>
  <c r="R6" i="44"/>
  <c r="R7" i="44"/>
  <c r="R8" i="44"/>
  <c r="R10" i="44"/>
  <c r="N8" i="44"/>
  <c r="N10" i="44"/>
  <c r="M5" i="44"/>
  <c r="M6" i="44"/>
  <c r="M7" i="44"/>
  <c r="M8" i="44"/>
  <c r="M10" i="44"/>
  <c r="I8" i="44"/>
  <c r="I10" i="44"/>
  <c r="H5" i="44"/>
  <c r="H6" i="44"/>
  <c r="H7" i="44"/>
  <c r="H8" i="44"/>
  <c r="H10" i="44"/>
  <c r="AL8" i="44"/>
  <c r="AL10" i="44"/>
  <c r="AM6" i="44"/>
  <c r="AM7" i="44"/>
  <c r="AM5" i="44"/>
  <c r="AM8" i="44"/>
  <c r="AM10" i="44"/>
  <c r="E5" i="43"/>
  <c r="AM5" i="43"/>
  <c r="E6" i="43"/>
  <c r="AM6" i="43"/>
  <c r="E7" i="43"/>
  <c r="AM7" i="43"/>
  <c r="E8" i="43"/>
  <c r="AM8" i="43"/>
  <c r="E9" i="43"/>
  <c r="AM9" i="43"/>
  <c r="E10" i="43"/>
  <c r="AM10" i="43"/>
  <c r="E11" i="43"/>
  <c r="AM11" i="43"/>
  <c r="AM12" i="43"/>
  <c r="AM14" i="43"/>
  <c r="AL12" i="43"/>
  <c r="AL14" i="43"/>
  <c r="AK5" i="43"/>
  <c r="AK6" i="43"/>
  <c r="AK7" i="43"/>
  <c r="AK8" i="43"/>
  <c r="AK9" i="43"/>
  <c r="AK10" i="43"/>
  <c r="AK11" i="43"/>
  <c r="AK12" i="43"/>
  <c r="AK14" i="43"/>
  <c r="AH12" i="43"/>
  <c r="AH14" i="43"/>
  <c r="AG5" i="43"/>
  <c r="AG6" i="43"/>
  <c r="AG7" i="43"/>
  <c r="AG8" i="43"/>
  <c r="AG9" i="43"/>
  <c r="AG10" i="43"/>
  <c r="AG11" i="43"/>
  <c r="AG12" i="43"/>
  <c r="AG14" i="43"/>
  <c r="AC12" i="43"/>
  <c r="AC14" i="43"/>
  <c r="AB5" i="43"/>
  <c r="AB6" i="43"/>
  <c r="AB7" i="43"/>
  <c r="AB8" i="43"/>
  <c r="AB9" i="43"/>
  <c r="AB10" i="43"/>
  <c r="AB11" i="43"/>
  <c r="AB12" i="43"/>
  <c r="AB14" i="43"/>
  <c r="X12" i="43"/>
  <c r="X14" i="43"/>
  <c r="W5" i="43"/>
  <c r="W6" i="43"/>
  <c r="W7" i="43"/>
  <c r="W8" i="43"/>
  <c r="W9" i="43"/>
  <c r="W10" i="43"/>
  <c r="W11" i="43"/>
  <c r="W12" i="43"/>
  <c r="W14" i="43"/>
  <c r="S12" i="43"/>
  <c r="S14" i="43"/>
  <c r="R5" i="43"/>
  <c r="R6" i="43"/>
  <c r="R7" i="43"/>
  <c r="R8" i="43"/>
  <c r="R9" i="43"/>
  <c r="R10" i="43"/>
  <c r="R11" i="43"/>
  <c r="R12" i="43"/>
  <c r="R14" i="43"/>
  <c r="N12" i="43"/>
  <c r="N14" i="43"/>
  <c r="M5" i="43"/>
  <c r="M6" i="43"/>
  <c r="M7" i="43"/>
  <c r="M8" i="43"/>
  <c r="M9" i="43"/>
  <c r="M10" i="43"/>
  <c r="M11" i="43"/>
  <c r="M12" i="43"/>
  <c r="M14" i="43"/>
  <c r="I12" i="43"/>
  <c r="I14" i="43"/>
  <c r="H5" i="43"/>
  <c r="H6" i="43"/>
  <c r="H7" i="43"/>
  <c r="H8" i="43"/>
  <c r="H9" i="43"/>
  <c r="H10" i="43"/>
  <c r="H11" i="43"/>
  <c r="H12" i="43"/>
  <c r="H14" i="43"/>
  <c r="E5" i="24"/>
  <c r="AK5" i="24"/>
  <c r="E6" i="24"/>
  <c r="AK6" i="24"/>
  <c r="E7" i="24"/>
  <c r="AK7" i="24"/>
  <c r="E8" i="24"/>
  <c r="AK8" i="24"/>
  <c r="E9" i="24"/>
  <c r="AK9" i="24"/>
  <c r="E10" i="24"/>
  <c r="AK10" i="24"/>
  <c r="E11" i="24"/>
  <c r="AK11" i="24"/>
  <c r="E12" i="24"/>
  <c r="AK12" i="24"/>
  <c r="E13" i="24"/>
  <c r="AK13" i="24"/>
  <c r="E14" i="24"/>
  <c r="AK14" i="24"/>
  <c r="E15" i="24"/>
  <c r="AK15" i="24"/>
  <c r="E16" i="24"/>
  <c r="AK16" i="24"/>
  <c r="E17" i="24"/>
  <c r="AK17" i="24"/>
  <c r="AK18" i="24"/>
  <c r="AK20" i="24"/>
  <c r="AH18" i="24"/>
  <c r="AH20" i="24"/>
  <c r="AG5" i="24"/>
  <c r="AG6" i="24"/>
  <c r="AG7" i="24"/>
  <c r="AG8" i="24"/>
  <c r="AG9" i="24"/>
  <c r="AG10" i="24"/>
  <c r="AG11" i="24"/>
  <c r="AG12" i="24"/>
  <c r="AG13" i="24"/>
  <c r="AG14" i="24"/>
  <c r="AG15" i="24"/>
  <c r="AG16" i="24"/>
  <c r="AG17" i="24"/>
  <c r="AG18" i="24"/>
  <c r="AG20" i="24"/>
  <c r="AC18" i="24"/>
  <c r="AC20" i="24"/>
  <c r="AB5" i="24"/>
  <c r="AB6" i="24"/>
  <c r="AB7" i="24"/>
  <c r="AB8" i="24"/>
  <c r="AB9" i="24"/>
  <c r="AB10" i="24"/>
  <c r="AB11" i="24"/>
  <c r="AB12" i="24"/>
  <c r="AB13" i="24"/>
  <c r="AB14" i="24"/>
  <c r="AB15" i="24"/>
  <c r="AB16" i="24"/>
  <c r="AB17" i="24"/>
  <c r="AB18" i="24"/>
  <c r="AB20" i="24"/>
  <c r="X18" i="24"/>
  <c r="X20" i="24"/>
  <c r="W5" i="24"/>
  <c r="W6" i="24"/>
  <c r="W7" i="24"/>
  <c r="W8" i="24"/>
  <c r="W9" i="24"/>
  <c r="W10" i="24"/>
  <c r="W11" i="24"/>
  <c r="W12" i="24"/>
  <c r="W13" i="24"/>
  <c r="W14" i="24"/>
  <c r="W15" i="24"/>
  <c r="W16" i="24"/>
  <c r="W17" i="24"/>
  <c r="W18" i="24"/>
  <c r="W20" i="24"/>
  <c r="S18" i="24"/>
  <c r="S20" i="24"/>
  <c r="R5" i="24"/>
  <c r="R6" i="24"/>
  <c r="R7" i="24"/>
  <c r="R8" i="24"/>
  <c r="R9" i="24"/>
  <c r="R10" i="24"/>
  <c r="R11" i="24"/>
  <c r="R12" i="24"/>
  <c r="R13" i="24"/>
  <c r="R14" i="24"/>
  <c r="R15" i="24"/>
  <c r="R16" i="24"/>
  <c r="R17" i="24"/>
  <c r="R18" i="24"/>
  <c r="R20" i="24"/>
  <c r="N18" i="24"/>
  <c r="N20" i="24"/>
  <c r="M5" i="24"/>
  <c r="M6" i="24"/>
  <c r="M7" i="24"/>
  <c r="M8" i="24"/>
  <c r="M9" i="24"/>
  <c r="M10" i="24"/>
  <c r="M11" i="24"/>
  <c r="M12" i="24"/>
  <c r="M13" i="24"/>
  <c r="M14" i="24"/>
  <c r="M15" i="24"/>
  <c r="M16" i="24"/>
  <c r="M17" i="24"/>
  <c r="M18" i="24"/>
  <c r="M20" i="24"/>
  <c r="I18" i="24"/>
  <c r="I20" i="24"/>
  <c r="H5" i="24"/>
  <c r="H6" i="24"/>
  <c r="H7" i="24"/>
  <c r="H8" i="24"/>
  <c r="H9" i="24"/>
  <c r="H10" i="24"/>
  <c r="H11" i="24"/>
  <c r="H12" i="24"/>
  <c r="H13" i="24"/>
  <c r="H14" i="24"/>
  <c r="H15" i="24"/>
  <c r="H16" i="24"/>
  <c r="H17" i="24"/>
  <c r="H18" i="24"/>
  <c r="H20" i="24"/>
  <c r="AL18" i="24"/>
  <c r="AL20" i="24"/>
  <c r="AM6" i="24"/>
  <c r="AM5" i="24"/>
  <c r="AM7" i="24"/>
  <c r="AM8" i="24"/>
  <c r="AM9" i="24"/>
  <c r="AM10" i="24"/>
  <c r="AM11" i="24"/>
  <c r="AM12" i="24"/>
  <c r="AM13" i="24"/>
  <c r="AM14" i="24"/>
  <c r="AM15" i="24"/>
  <c r="AM16" i="24"/>
  <c r="AM17" i="24"/>
  <c r="AM18" i="24"/>
  <c r="AM20" i="24"/>
  <c r="AM5" i="40"/>
  <c r="AM6" i="40"/>
  <c r="AM7" i="40"/>
  <c r="AM8" i="40"/>
  <c r="AM9" i="40"/>
  <c r="AM10" i="40"/>
  <c r="AM11" i="40"/>
  <c r="AM12" i="40"/>
  <c r="AM14" i="40"/>
  <c r="AL12" i="40"/>
  <c r="AL14" i="40"/>
  <c r="AK5" i="40"/>
  <c r="AK6" i="40"/>
  <c r="AK7" i="40"/>
  <c r="AK8" i="40"/>
  <c r="AK9" i="40"/>
  <c r="AK10" i="40"/>
  <c r="AK11" i="40"/>
  <c r="AK12" i="40"/>
  <c r="AK14" i="40"/>
  <c r="AH12" i="40"/>
  <c r="AH14" i="40"/>
  <c r="AG5" i="40"/>
  <c r="AG6" i="40"/>
  <c r="AG7" i="40"/>
  <c r="AG8" i="40"/>
  <c r="AG9" i="40"/>
  <c r="AG10" i="40"/>
  <c r="AG11" i="40"/>
  <c r="AG12" i="40"/>
  <c r="AG14" i="40"/>
  <c r="AC12" i="40"/>
  <c r="AC14" i="40"/>
  <c r="AB5" i="40"/>
  <c r="AB6" i="40"/>
  <c r="AB7" i="40"/>
  <c r="AB8" i="40"/>
  <c r="AB9" i="40"/>
  <c r="AB10" i="40"/>
  <c r="AB11" i="40"/>
  <c r="AB12" i="40"/>
  <c r="AB14" i="40"/>
  <c r="X12" i="40"/>
  <c r="X14" i="40"/>
  <c r="W5" i="40"/>
  <c r="W6" i="40"/>
  <c r="W7" i="40"/>
  <c r="W8" i="40"/>
  <c r="W9" i="40"/>
  <c r="W10" i="40"/>
  <c r="W11" i="40"/>
  <c r="W12" i="40"/>
  <c r="W14" i="40"/>
  <c r="S12" i="40"/>
  <c r="S14" i="40"/>
  <c r="R5" i="40"/>
  <c r="R6" i="40"/>
  <c r="R7" i="40"/>
  <c r="R8" i="40"/>
  <c r="R9" i="40"/>
  <c r="R10" i="40"/>
  <c r="R11" i="40"/>
  <c r="R12" i="40"/>
  <c r="R14" i="40"/>
  <c r="N12" i="40"/>
  <c r="N14" i="40"/>
  <c r="M5" i="40"/>
  <c r="M6" i="40"/>
  <c r="M7" i="40"/>
  <c r="M8" i="40"/>
  <c r="M9" i="40"/>
  <c r="M10" i="40"/>
  <c r="M11" i="40"/>
  <c r="M12" i="40"/>
  <c r="M14" i="40"/>
  <c r="I12" i="40"/>
  <c r="I14" i="40"/>
  <c r="H5" i="40"/>
  <c r="H6" i="40"/>
  <c r="H7" i="40"/>
  <c r="H8" i="40"/>
  <c r="H9" i="40"/>
  <c r="H10" i="40"/>
  <c r="H11" i="40"/>
  <c r="H12" i="40"/>
  <c r="H14" i="40"/>
  <c r="E5" i="41"/>
  <c r="AM5" i="41"/>
  <c r="E6" i="41"/>
  <c r="AM6" i="41"/>
  <c r="E7" i="41"/>
  <c r="AM7" i="41"/>
  <c r="E8" i="41"/>
  <c r="AM8" i="41"/>
  <c r="E9" i="41"/>
  <c r="AM9" i="41"/>
  <c r="E10" i="41"/>
  <c r="AM10" i="41"/>
  <c r="E11" i="41"/>
  <c r="AM11" i="41"/>
  <c r="E12" i="41"/>
  <c r="AM12" i="41"/>
  <c r="E13" i="41"/>
  <c r="AM13" i="41"/>
  <c r="AM14" i="41"/>
  <c r="AM16" i="41"/>
  <c r="AL14" i="41"/>
  <c r="AL16" i="41"/>
  <c r="AK5" i="41"/>
  <c r="AK6" i="41"/>
  <c r="AK7" i="41"/>
  <c r="AK8" i="41"/>
  <c r="AK9" i="41"/>
  <c r="AK10" i="41"/>
  <c r="AK11" i="41"/>
  <c r="AK12" i="41"/>
  <c r="AK13" i="41"/>
  <c r="AK14" i="41"/>
  <c r="AK16" i="41"/>
  <c r="AH14" i="41"/>
  <c r="AH16" i="41"/>
  <c r="AG5" i="41"/>
  <c r="AG6" i="41"/>
  <c r="AG7" i="41"/>
  <c r="AG8" i="41"/>
  <c r="AG9" i="41"/>
  <c r="AG10" i="41"/>
  <c r="AG11" i="41"/>
  <c r="AG12" i="41"/>
  <c r="AG13" i="41"/>
  <c r="AG14" i="41"/>
  <c r="AG16" i="41"/>
  <c r="AC14" i="41"/>
  <c r="AC16" i="41"/>
  <c r="AB5" i="41"/>
  <c r="AB6" i="41"/>
  <c r="AB7" i="41"/>
  <c r="AB8" i="41"/>
  <c r="AB9" i="41"/>
  <c r="AB10" i="41"/>
  <c r="AB11" i="41"/>
  <c r="AB12" i="41"/>
  <c r="AB13" i="41"/>
  <c r="AB14" i="41"/>
  <c r="AB16" i="41"/>
  <c r="X14" i="41"/>
  <c r="X16" i="41"/>
  <c r="W5" i="41"/>
  <c r="W6" i="41"/>
  <c r="W7" i="41"/>
  <c r="W8" i="41"/>
  <c r="W9" i="41"/>
  <c r="W10" i="41"/>
  <c r="W11" i="41"/>
  <c r="W12" i="41"/>
  <c r="W13" i="41"/>
  <c r="W14" i="41"/>
  <c r="W16" i="41"/>
  <c r="S14" i="41"/>
  <c r="S16" i="41"/>
  <c r="R5" i="41"/>
  <c r="R6" i="41"/>
  <c r="R7" i="41"/>
  <c r="R8" i="41"/>
  <c r="R9" i="41"/>
  <c r="R10" i="41"/>
  <c r="R11" i="41"/>
  <c r="R12" i="41"/>
  <c r="R13" i="41"/>
  <c r="R14" i="41"/>
  <c r="R16" i="41"/>
  <c r="N14" i="41"/>
  <c r="N16" i="41"/>
  <c r="M5" i="41"/>
  <c r="M6" i="41"/>
  <c r="M7" i="41"/>
  <c r="M8" i="41"/>
  <c r="M9" i="41"/>
  <c r="M10" i="41"/>
  <c r="M11" i="41"/>
  <c r="M12" i="41"/>
  <c r="M13" i="41"/>
  <c r="M14" i="41"/>
  <c r="M16" i="41"/>
  <c r="I14" i="41"/>
  <c r="I16" i="41"/>
  <c r="H5" i="41"/>
  <c r="H6" i="41"/>
  <c r="H7" i="41"/>
  <c r="H8" i="41"/>
  <c r="H9" i="41"/>
  <c r="H10" i="41"/>
  <c r="H11" i="41"/>
  <c r="H12" i="41"/>
  <c r="H13" i="41"/>
  <c r="H14" i="41"/>
  <c r="H16" i="41"/>
  <c r="E5" i="42"/>
  <c r="AM5" i="42"/>
  <c r="E6" i="42"/>
  <c r="AM6" i="42"/>
  <c r="E7" i="42"/>
  <c r="AM7" i="42"/>
  <c r="E8" i="42"/>
  <c r="AM8" i="42"/>
  <c r="E9" i="42"/>
  <c r="AM9" i="42"/>
  <c r="E10" i="42"/>
  <c r="AM10" i="42"/>
  <c r="AM11" i="42"/>
  <c r="AM13" i="42"/>
  <c r="AL11" i="42"/>
  <c r="AL13" i="42"/>
  <c r="AK5" i="42"/>
  <c r="AK6" i="42"/>
  <c r="AK7" i="42"/>
  <c r="AK8" i="42"/>
  <c r="AK9" i="42"/>
  <c r="AK10" i="42"/>
  <c r="AK11" i="42"/>
  <c r="AK13" i="42"/>
  <c r="AH11" i="42"/>
  <c r="AH13" i="42"/>
  <c r="AG5" i="42"/>
  <c r="AG6" i="42"/>
  <c r="AG7" i="42"/>
  <c r="AG8" i="42"/>
  <c r="AG9" i="42"/>
  <c r="AG10" i="42"/>
  <c r="AG11" i="42"/>
  <c r="AG13" i="42"/>
  <c r="AC11" i="42"/>
  <c r="AC13" i="42"/>
  <c r="AB5" i="42"/>
  <c r="AB6" i="42"/>
  <c r="AB7" i="42"/>
  <c r="AB8" i="42"/>
  <c r="AB9" i="42"/>
  <c r="AB10" i="42"/>
  <c r="AB11" i="42"/>
  <c r="AB13" i="42"/>
  <c r="X11" i="42"/>
  <c r="X13" i="42"/>
  <c r="W5" i="42"/>
  <c r="W6" i="42"/>
  <c r="W7" i="42"/>
  <c r="W8" i="42"/>
  <c r="W9" i="42"/>
  <c r="W10" i="42"/>
  <c r="W11" i="42"/>
  <c r="W13" i="42"/>
  <c r="S11" i="42"/>
  <c r="S13" i="42"/>
  <c r="R5" i="42"/>
  <c r="R6" i="42"/>
  <c r="R7" i="42"/>
  <c r="R8" i="42"/>
  <c r="R9" i="42"/>
  <c r="R10" i="42"/>
  <c r="R11" i="42"/>
  <c r="R13" i="42"/>
  <c r="N11" i="42"/>
  <c r="N13" i="42"/>
  <c r="M5" i="42"/>
  <c r="M6" i="42"/>
  <c r="M7" i="42"/>
  <c r="M8" i="42"/>
  <c r="M9" i="42"/>
  <c r="M10" i="42"/>
  <c r="M11" i="42"/>
  <c r="M13" i="42"/>
  <c r="I11" i="42"/>
  <c r="I13" i="42"/>
  <c r="H5" i="42"/>
  <c r="H6" i="42"/>
  <c r="H7" i="42"/>
  <c r="H8" i="42"/>
  <c r="H9" i="42"/>
  <c r="H10" i="42"/>
  <c r="H11" i="42"/>
  <c r="H13" i="42"/>
  <c r="E5" i="32"/>
  <c r="AK5" i="32"/>
  <c r="E6" i="32"/>
  <c r="AK6" i="32"/>
  <c r="E7" i="32"/>
  <c r="AK7" i="32"/>
  <c r="E8" i="32"/>
  <c r="AK8" i="32"/>
  <c r="E9" i="32"/>
  <c r="AK9" i="32"/>
  <c r="E10" i="32"/>
  <c r="AK10" i="32"/>
  <c r="E11" i="32"/>
  <c r="AK11" i="32"/>
  <c r="E12" i="32"/>
  <c r="AK12" i="32"/>
  <c r="E13" i="32"/>
  <c r="AK13" i="32"/>
  <c r="AK14" i="32"/>
  <c r="AK16" i="32"/>
  <c r="AH14" i="32"/>
  <c r="AH16" i="32"/>
  <c r="AG5" i="32"/>
  <c r="AG6" i="32"/>
  <c r="AG7" i="32"/>
  <c r="AG8" i="32"/>
  <c r="AG9" i="32"/>
  <c r="AG10" i="32"/>
  <c r="AG11" i="32"/>
  <c r="AG12" i="32"/>
  <c r="AG13" i="32"/>
  <c r="AG14" i="32"/>
  <c r="AG16" i="32"/>
  <c r="AC14" i="32"/>
  <c r="AC16" i="32"/>
  <c r="AB5" i="32"/>
  <c r="AB6" i="32"/>
  <c r="AB7" i="32"/>
  <c r="AB8" i="32"/>
  <c r="AB9" i="32"/>
  <c r="AB10" i="32"/>
  <c r="AB11" i="32"/>
  <c r="AB12" i="32"/>
  <c r="AB13" i="32"/>
  <c r="AB14" i="32"/>
  <c r="AB16" i="32"/>
  <c r="W5" i="32"/>
  <c r="W6" i="32"/>
  <c r="W7" i="32"/>
  <c r="W8" i="32"/>
  <c r="W9" i="32"/>
  <c r="W10" i="32"/>
  <c r="W11" i="32"/>
  <c r="W12" i="32"/>
  <c r="W13" i="32"/>
  <c r="W14" i="32"/>
  <c r="W16" i="32"/>
  <c r="S14" i="32"/>
  <c r="S16" i="32"/>
  <c r="R5" i="32"/>
  <c r="R6" i="32"/>
  <c r="R7" i="32"/>
  <c r="R8" i="32"/>
  <c r="R9" i="32"/>
  <c r="R10" i="32"/>
  <c r="R11" i="32"/>
  <c r="R12" i="32"/>
  <c r="R13" i="32"/>
  <c r="R14" i="32"/>
  <c r="R16" i="32"/>
  <c r="N14" i="32"/>
  <c r="N16" i="32"/>
  <c r="M5" i="32"/>
  <c r="M6" i="32"/>
  <c r="M7" i="32"/>
  <c r="M8" i="32"/>
  <c r="M9" i="32"/>
  <c r="M10" i="32"/>
  <c r="M11" i="32"/>
  <c r="M12" i="32"/>
  <c r="M13" i="32"/>
  <c r="M14" i="32"/>
  <c r="M16" i="32"/>
  <c r="I14" i="32"/>
  <c r="I16" i="32"/>
  <c r="H5" i="32"/>
  <c r="H6" i="32"/>
  <c r="H7" i="32"/>
  <c r="H8" i="32"/>
  <c r="H9" i="32"/>
  <c r="H10" i="32"/>
  <c r="H11" i="32"/>
  <c r="H12" i="32"/>
  <c r="H13" i="32"/>
  <c r="H14" i="32"/>
  <c r="H16" i="32"/>
  <c r="AM5" i="32"/>
  <c r="AM6" i="32"/>
  <c r="AM7" i="32"/>
  <c r="AM8" i="32"/>
  <c r="AM9" i="32"/>
  <c r="AM10" i="32"/>
  <c r="AM11" i="32"/>
  <c r="AM12" i="32"/>
  <c r="AM13" i="32"/>
  <c r="AM14" i="32"/>
  <c r="AM16" i="32"/>
  <c r="AL14" i="32"/>
  <c r="AL16" i="32"/>
  <c r="E5" i="38"/>
  <c r="AM5" i="38"/>
  <c r="E6" i="38"/>
  <c r="AM6" i="38"/>
  <c r="E7" i="38"/>
  <c r="AM7" i="38"/>
  <c r="E8" i="38"/>
  <c r="AM8" i="38"/>
  <c r="E9" i="38"/>
  <c r="AM9" i="38"/>
  <c r="AM10" i="38"/>
  <c r="AM12" i="38"/>
  <c r="AL10" i="38"/>
  <c r="AL12" i="38"/>
  <c r="AK5" i="38"/>
  <c r="AK6" i="38"/>
  <c r="AK7" i="38"/>
  <c r="AK8" i="38"/>
  <c r="AK9" i="38"/>
  <c r="AK10" i="38"/>
  <c r="AK12" i="38"/>
  <c r="AH10" i="38"/>
  <c r="AH12" i="38"/>
  <c r="AG5" i="38"/>
  <c r="AG6" i="38"/>
  <c r="AG7" i="38"/>
  <c r="AG8" i="38"/>
  <c r="AG9" i="38"/>
  <c r="AG10" i="38"/>
  <c r="AG12" i="38"/>
  <c r="AC10" i="38"/>
  <c r="AC12" i="38"/>
  <c r="AB5" i="38"/>
  <c r="AB6" i="38"/>
  <c r="AB7" i="38"/>
  <c r="AB8" i="38"/>
  <c r="AB9" i="38"/>
  <c r="AB10" i="38"/>
  <c r="AB12" i="38"/>
  <c r="X10" i="38"/>
  <c r="X12" i="38"/>
  <c r="W5" i="38"/>
  <c r="W6" i="38"/>
  <c r="W7" i="38"/>
  <c r="W8" i="38"/>
  <c r="W9" i="38"/>
  <c r="W10" i="38"/>
  <c r="W12" i="38"/>
  <c r="S10" i="38"/>
  <c r="S12" i="38"/>
  <c r="R5" i="38"/>
  <c r="R6" i="38"/>
  <c r="R7" i="38"/>
  <c r="R8" i="38"/>
  <c r="R9" i="38"/>
  <c r="R10" i="38"/>
  <c r="R12" i="38"/>
  <c r="N10" i="38"/>
  <c r="N12" i="38"/>
  <c r="M5" i="38"/>
  <c r="M6" i="38"/>
  <c r="M7" i="38"/>
  <c r="M8" i="38"/>
  <c r="M9" i="38"/>
  <c r="M10" i="38"/>
  <c r="M12" i="38"/>
  <c r="I10" i="38"/>
  <c r="I12" i="38"/>
  <c r="H5" i="38"/>
  <c r="H6" i="38"/>
  <c r="H7" i="38"/>
  <c r="H8" i="38"/>
  <c r="H9" i="38"/>
  <c r="H10" i="38"/>
  <c r="H12" i="38"/>
  <c r="AL26" i="18"/>
  <c r="AL28" i="18"/>
  <c r="AM6" i="18"/>
  <c r="AM7" i="18"/>
  <c r="AM8" i="18"/>
  <c r="AM9" i="18"/>
  <c r="AM10" i="18"/>
  <c r="AM11" i="18"/>
  <c r="AM12" i="18"/>
  <c r="AM13" i="18"/>
  <c r="AM14" i="18"/>
  <c r="AM15" i="18"/>
  <c r="AM5" i="18"/>
  <c r="AM16" i="18"/>
  <c r="AM17" i="18"/>
  <c r="AM18" i="18"/>
  <c r="AM19" i="18"/>
  <c r="AM20" i="18"/>
  <c r="AM21" i="18"/>
  <c r="AM22" i="18"/>
  <c r="AM23" i="18"/>
  <c r="AM24" i="18"/>
  <c r="AM25" i="18"/>
  <c r="AM26" i="18"/>
  <c r="AM28" i="18"/>
  <c r="E5" i="37"/>
  <c r="AM5" i="37"/>
  <c r="E6" i="37"/>
  <c r="AM6" i="37"/>
  <c r="E7" i="37"/>
  <c r="AM7" i="37"/>
  <c r="E8" i="37"/>
  <c r="AM8" i="37"/>
  <c r="E9" i="37"/>
  <c r="AM9" i="37"/>
  <c r="E10" i="37"/>
  <c r="AM10" i="37"/>
  <c r="E11" i="37"/>
  <c r="AM11" i="37"/>
  <c r="E12" i="37"/>
  <c r="AM12" i="37"/>
  <c r="AM13" i="37"/>
  <c r="AM15" i="37"/>
  <c r="AL13" i="37"/>
  <c r="AL15" i="37"/>
  <c r="AM5" i="36"/>
  <c r="AM6" i="36"/>
  <c r="AM7" i="36"/>
  <c r="AM8" i="36"/>
  <c r="AM9" i="36"/>
  <c r="AM10" i="36"/>
  <c r="AM12" i="36"/>
  <c r="AL10" i="36"/>
  <c r="AL12" i="36"/>
  <c r="AL13" i="29"/>
  <c r="AL15" i="29"/>
  <c r="E6" i="29"/>
  <c r="AM6" i="29"/>
  <c r="E7" i="29"/>
  <c r="AM7" i="29"/>
  <c r="E5" i="29"/>
  <c r="AM5" i="29"/>
  <c r="E8" i="29"/>
  <c r="AM8" i="29"/>
  <c r="E9" i="29"/>
  <c r="AM9" i="29"/>
  <c r="E10" i="29"/>
  <c r="AM10" i="29"/>
  <c r="E11" i="29"/>
  <c r="AM11" i="29"/>
  <c r="E12" i="29"/>
  <c r="AM12" i="29"/>
  <c r="AM13" i="29"/>
  <c r="AM15" i="29"/>
  <c r="AL14" i="25"/>
  <c r="AL16" i="25"/>
  <c r="E6" i="25"/>
  <c r="AM6" i="25"/>
  <c r="E7" i="25"/>
  <c r="AM7" i="25"/>
  <c r="E8" i="25"/>
  <c r="AM8" i="25"/>
  <c r="E9" i="25"/>
  <c r="AM9" i="25"/>
  <c r="E5" i="25"/>
  <c r="AM5" i="25"/>
  <c r="E10" i="25"/>
  <c r="AM10" i="25"/>
  <c r="E11" i="25"/>
  <c r="AM11" i="25"/>
  <c r="E12" i="25"/>
  <c r="AM12" i="25"/>
  <c r="E13" i="25"/>
  <c r="AM13" i="25"/>
  <c r="AM14" i="25"/>
  <c r="AM16" i="25"/>
  <c r="E5" i="35"/>
  <c r="AM5" i="35"/>
  <c r="E6" i="35"/>
  <c r="AM6" i="35"/>
  <c r="E7" i="35"/>
  <c r="AM7" i="35"/>
  <c r="E8" i="35"/>
  <c r="AM8" i="35"/>
  <c r="E9" i="35"/>
  <c r="AM9" i="35"/>
  <c r="E10" i="35"/>
  <c r="AM10" i="35"/>
  <c r="E11" i="35"/>
  <c r="AM11" i="35"/>
  <c r="E12" i="35"/>
  <c r="AM12" i="35"/>
  <c r="E13" i="35"/>
  <c r="AM13" i="35"/>
  <c r="E14" i="35"/>
  <c r="AM14" i="35"/>
  <c r="AM15" i="35"/>
  <c r="AM17" i="35"/>
  <c r="AL15" i="35"/>
  <c r="AL17" i="35"/>
  <c r="AL15" i="21"/>
  <c r="AL17" i="21"/>
  <c r="E7" i="21"/>
  <c r="AM7" i="21"/>
  <c r="E8" i="21"/>
  <c r="AM8" i="21"/>
  <c r="E9" i="21"/>
  <c r="AM9" i="21"/>
  <c r="E10" i="21"/>
  <c r="AM10" i="21"/>
  <c r="E6" i="21"/>
  <c r="AM6" i="21"/>
  <c r="E11" i="21"/>
  <c r="AM11" i="21"/>
  <c r="E12" i="21"/>
  <c r="AM12" i="21"/>
  <c r="E13" i="21"/>
  <c r="AM13" i="21"/>
  <c r="E14" i="21"/>
  <c r="AM14" i="21"/>
  <c r="AM15" i="21"/>
  <c r="AM17" i="21"/>
  <c r="E5" i="31"/>
  <c r="AM5" i="31"/>
  <c r="E6" i="31"/>
  <c r="AM6" i="31"/>
  <c r="E7" i="31"/>
  <c r="AM7" i="31"/>
  <c r="E8" i="31"/>
  <c r="AM8" i="31"/>
  <c r="AM9" i="31"/>
  <c r="AM11" i="31"/>
  <c r="AL9" i="31"/>
  <c r="AL11" i="31"/>
  <c r="AL14" i="23"/>
  <c r="AL16" i="23"/>
  <c r="E6" i="23"/>
  <c r="AM6" i="23"/>
  <c r="E7" i="23"/>
  <c r="AM7" i="23"/>
  <c r="E5" i="23"/>
  <c r="AM5" i="23"/>
  <c r="E8" i="23"/>
  <c r="AM8" i="23"/>
  <c r="E9" i="23"/>
  <c r="AM9" i="23"/>
  <c r="E10" i="23"/>
  <c r="AM10" i="23"/>
  <c r="E11" i="23"/>
  <c r="AM11" i="23"/>
  <c r="E12" i="23"/>
  <c r="AM12" i="23"/>
  <c r="E13" i="23"/>
  <c r="AM13" i="23"/>
  <c r="AM14" i="23"/>
  <c r="AM16" i="23"/>
  <c r="AM5" i="27"/>
  <c r="AM6" i="27"/>
  <c r="AM7" i="27"/>
  <c r="AM8" i="27"/>
  <c r="AM9" i="27"/>
  <c r="AM10" i="27"/>
  <c r="AM11" i="27"/>
  <c r="AM13" i="27"/>
  <c r="AL11" i="27"/>
  <c r="AL13" i="27"/>
  <c r="E5" i="30"/>
  <c r="AM5" i="30"/>
  <c r="E6" i="30"/>
  <c r="AM6" i="30"/>
  <c r="E7" i="30"/>
  <c r="AM7" i="30"/>
  <c r="E8" i="30"/>
  <c r="AM8" i="30"/>
  <c r="E9" i="30"/>
  <c r="AM9" i="30"/>
  <c r="E10" i="30"/>
  <c r="AM10" i="30"/>
  <c r="AM11" i="30"/>
  <c r="AM13" i="30"/>
  <c r="AL11" i="30"/>
  <c r="AL13" i="30"/>
  <c r="E5" i="26"/>
  <c r="AM5" i="26"/>
  <c r="E6" i="26"/>
  <c r="AM6" i="26"/>
  <c r="E7" i="26"/>
  <c r="AM7" i="26"/>
  <c r="E8" i="26"/>
  <c r="AM8" i="26"/>
  <c r="E9" i="26"/>
  <c r="AM9" i="26"/>
  <c r="E10" i="26"/>
  <c r="AM10" i="26"/>
  <c r="E11" i="26"/>
  <c r="AM11" i="26"/>
  <c r="AM12" i="26"/>
  <c r="AM14" i="26"/>
  <c r="AL12" i="26"/>
  <c r="AL14" i="26"/>
  <c r="E6" i="17"/>
  <c r="AM6" i="17"/>
  <c r="E7" i="17"/>
  <c r="AM7" i="17"/>
  <c r="E8" i="17"/>
  <c r="AM8" i="17"/>
  <c r="E9" i="17"/>
  <c r="AM9" i="17"/>
  <c r="E10" i="17"/>
  <c r="AM10" i="17"/>
  <c r="E11" i="17"/>
  <c r="AM11" i="17"/>
  <c r="E12" i="17"/>
  <c r="AM12" i="17"/>
  <c r="AM13" i="17"/>
  <c r="AM15" i="17"/>
  <c r="AL13" i="17"/>
  <c r="AL15" i="17"/>
  <c r="E5" i="22"/>
  <c r="AM5" i="22"/>
  <c r="E6" i="22"/>
  <c r="AM6" i="22"/>
  <c r="AM7" i="22"/>
  <c r="AM9" i="22"/>
  <c r="AL7" i="22"/>
  <c r="AL9" i="22"/>
  <c r="AL12" i="15"/>
  <c r="AL14" i="15"/>
  <c r="E6" i="15"/>
  <c r="AM6" i="15"/>
  <c r="E7" i="15"/>
  <c r="AM7" i="15"/>
  <c r="E5" i="15"/>
  <c r="AM5" i="15"/>
  <c r="E8" i="15"/>
  <c r="AM8" i="15"/>
  <c r="E9" i="15"/>
  <c r="AM9" i="15"/>
  <c r="E10" i="15"/>
  <c r="AM10" i="15"/>
  <c r="E11" i="15"/>
  <c r="AM11" i="15"/>
  <c r="AM12" i="15"/>
  <c r="AM14" i="15"/>
  <c r="AM5" i="14"/>
  <c r="AM6" i="14"/>
  <c r="AM7" i="14"/>
  <c r="AM8" i="14"/>
  <c r="AM9" i="14"/>
  <c r="AM11" i="14"/>
  <c r="AL9" i="14"/>
  <c r="AL11" i="14"/>
  <c r="E5" i="20"/>
  <c r="AM5" i="20"/>
  <c r="E6" i="20"/>
  <c r="AM6" i="20"/>
  <c r="E7" i="20"/>
  <c r="AM7" i="20"/>
  <c r="E8" i="20"/>
  <c r="AM8" i="20"/>
  <c r="E9" i="20"/>
  <c r="AM9" i="20"/>
  <c r="E10" i="20"/>
  <c r="AM10" i="20"/>
  <c r="E11" i="20"/>
  <c r="AM11" i="20"/>
  <c r="E12" i="20"/>
  <c r="AM12" i="20"/>
  <c r="E13" i="20"/>
  <c r="AM13" i="20"/>
  <c r="E14" i="20"/>
  <c r="AM14" i="20"/>
  <c r="E15" i="20"/>
  <c r="AM15" i="20"/>
  <c r="E16" i="20"/>
  <c r="AM16" i="20"/>
  <c r="AM17" i="20"/>
  <c r="AM19" i="20"/>
  <c r="AL17" i="20"/>
  <c r="AL19" i="20"/>
  <c r="E5" i="12"/>
  <c r="AM5" i="12"/>
  <c r="E6" i="12"/>
  <c r="AM6" i="12"/>
  <c r="E7" i="12"/>
  <c r="AM7" i="12"/>
  <c r="E8" i="12"/>
  <c r="AM8" i="12"/>
  <c r="E9" i="12"/>
  <c r="AM9" i="12"/>
  <c r="E10" i="12"/>
  <c r="AM10" i="12"/>
  <c r="E12" i="12"/>
  <c r="AM12" i="12"/>
  <c r="E13" i="12"/>
  <c r="AM13" i="12"/>
  <c r="E14" i="12"/>
  <c r="AM14" i="12"/>
  <c r="E15" i="12"/>
  <c r="AM15" i="12"/>
  <c r="E16" i="12"/>
  <c r="AM16" i="12"/>
  <c r="E17" i="12"/>
  <c r="AM17" i="12"/>
  <c r="E18" i="12"/>
  <c r="AM18" i="12"/>
  <c r="AM19" i="12"/>
  <c r="AM21" i="12"/>
  <c r="AL19" i="12"/>
  <c r="AL21" i="12"/>
  <c r="E5" i="19"/>
  <c r="AM5" i="19"/>
  <c r="E6" i="19"/>
  <c r="AM6" i="19"/>
  <c r="E7" i="19"/>
  <c r="AM7" i="19"/>
  <c r="E8" i="19"/>
  <c r="AM8" i="19"/>
  <c r="E9" i="19"/>
  <c r="AM9" i="19"/>
  <c r="E10" i="19"/>
  <c r="AM10" i="19"/>
  <c r="E11" i="19"/>
  <c r="AM11" i="19"/>
  <c r="E12" i="19"/>
  <c r="AM12" i="19"/>
  <c r="E13" i="19"/>
  <c r="AM13" i="19"/>
  <c r="E14" i="19"/>
  <c r="AM14" i="19"/>
  <c r="E15" i="19"/>
  <c r="AM15" i="19"/>
  <c r="E16" i="19"/>
  <c r="AM16" i="19"/>
  <c r="E17" i="19"/>
  <c r="AM17" i="19"/>
  <c r="E18" i="19"/>
  <c r="AM18" i="19"/>
  <c r="E19" i="19"/>
  <c r="AM19" i="19"/>
  <c r="E20" i="19"/>
  <c r="AM20" i="19"/>
  <c r="AM21" i="19"/>
  <c r="AM23" i="19"/>
  <c r="AL21" i="19"/>
  <c r="AL23" i="19"/>
  <c r="AM5" i="11"/>
  <c r="AM6" i="11"/>
  <c r="AM7" i="11"/>
  <c r="AM8" i="11"/>
  <c r="AM9" i="11"/>
  <c r="AM10" i="11"/>
  <c r="AM11" i="11"/>
  <c r="AM12" i="11"/>
  <c r="AM13" i="11"/>
  <c r="AM14" i="11"/>
  <c r="AM15" i="11"/>
  <c r="AM16" i="11"/>
  <c r="AM17" i="11"/>
  <c r="AM18" i="11"/>
  <c r="AM19" i="11"/>
  <c r="AM20" i="11"/>
  <c r="AM21" i="11"/>
  <c r="AM23" i="11"/>
  <c r="AL21" i="11"/>
  <c r="AL23" i="11"/>
  <c r="AM5" i="16"/>
  <c r="AM6" i="16"/>
  <c r="AM7" i="16"/>
  <c r="AM8" i="16"/>
  <c r="AM9" i="16"/>
  <c r="AM10" i="16"/>
  <c r="AM11" i="16"/>
  <c r="AM12" i="16"/>
  <c r="AM14" i="16"/>
  <c r="AL12" i="16"/>
  <c r="AL14" i="16"/>
  <c r="AL19" i="58"/>
  <c r="AL21" i="58"/>
  <c r="E7" i="58"/>
  <c r="AM7" i="58"/>
  <c r="E6" i="58"/>
  <c r="AM6" i="58"/>
  <c r="E8" i="58"/>
  <c r="AM8" i="58"/>
  <c r="E9" i="58"/>
  <c r="AM9" i="58"/>
  <c r="E10" i="58"/>
  <c r="AM10" i="58"/>
  <c r="E11" i="58"/>
  <c r="AM11" i="58"/>
  <c r="E12" i="58"/>
  <c r="AM12" i="58"/>
  <c r="E13" i="58"/>
  <c r="AM13" i="58"/>
  <c r="E14" i="58"/>
  <c r="AM14" i="58"/>
  <c r="E15" i="58"/>
  <c r="AM15" i="58"/>
  <c r="E16" i="58"/>
  <c r="AM16" i="58"/>
  <c r="E17" i="58"/>
  <c r="AM17" i="58"/>
  <c r="E18" i="58"/>
  <c r="AM18" i="58"/>
  <c r="AM19" i="58"/>
  <c r="AM21" i="58"/>
  <c r="E5" i="13"/>
  <c r="AM5" i="13"/>
  <c r="E6" i="13"/>
  <c r="AM6" i="13"/>
  <c r="E7" i="13"/>
  <c r="AM7" i="13"/>
  <c r="E8" i="13"/>
  <c r="AM8" i="13"/>
  <c r="E9" i="13"/>
  <c r="AM9" i="13"/>
  <c r="E10" i="13"/>
  <c r="AM10" i="13"/>
  <c r="E11" i="13"/>
  <c r="AM11" i="13"/>
  <c r="E12" i="13"/>
  <c r="AM12" i="13"/>
  <c r="AM13" i="13"/>
  <c r="AM15" i="13"/>
  <c r="AL13" i="13"/>
  <c r="AL15" i="13"/>
  <c r="E5" i="9"/>
  <c r="AM5" i="9"/>
  <c r="E6" i="9"/>
  <c r="AM6" i="9"/>
  <c r="E7" i="9"/>
  <c r="AM7" i="9"/>
  <c r="E8" i="9"/>
  <c r="AM8" i="9"/>
  <c r="E9" i="9"/>
  <c r="AM9" i="9"/>
  <c r="E10" i="9"/>
  <c r="AM10" i="9"/>
  <c r="E11" i="9"/>
  <c r="AM11" i="9"/>
  <c r="E12" i="9"/>
  <c r="AM12" i="9"/>
  <c r="E13" i="9"/>
  <c r="AM13" i="9"/>
  <c r="AM14" i="9"/>
  <c r="AM16" i="9"/>
  <c r="AL14" i="9"/>
  <c r="AL16" i="9"/>
  <c r="E6" i="10"/>
  <c r="AM6" i="10"/>
  <c r="E7" i="10"/>
  <c r="AM7" i="10"/>
  <c r="E8" i="10"/>
  <c r="AM8" i="10"/>
  <c r="E9" i="10"/>
  <c r="AM9" i="10"/>
  <c r="E10" i="10"/>
  <c r="AM10" i="10"/>
  <c r="E11" i="10"/>
  <c r="AM11" i="10"/>
  <c r="E12" i="10"/>
  <c r="AM12" i="10"/>
  <c r="E13" i="10"/>
  <c r="AM13" i="10"/>
  <c r="E14" i="10"/>
  <c r="AM14" i="10"/>
  <c r="E15" i="10"/>
  <c r="AM15" i="10"/>
  <c r="E16" i="10"/>
  <c r="AM16" i="10"/>
  <c r="AM17" i="10"/>
  <c r="AM19" i="10"/>
  <c r="AL17" i="10"/>
  <c r="AL19" i="10"/>
  <c r="AK5" i="18"/>
  <c r="AK6" i="18"/>
  <c r="AK7" i="18"/>
  <c r="AK8" i="18"/>
  <c r="AK9" i="18"/>
  <c r="AK10" i="18"/>
  <c r="AK11" i="18"/>
  <c r="AK12" i="18"/>
  <c r="AK13" i="18"/>
  <c r="AK14" i="18"/>
  <c r="AK15" i="18"/>
  <c r="AK16" i="18"/>
  <c r="AK17" i="18"/>
  <c r="AK18" i="18"/>
  <c r="AK19" i="18"/>
  <c r="AK20" i="18"/>
  <c r="AK21" i="18"/>
  <c r="AK22" i="18"/>
  <c r="AK23" i="18"/>
  <c r="AK24" i="18"/>
  <c r="AK25" i="18"/>
  <c r="AK26" i="18"/>
  <c r="AK28" i="18"/>
  <c r="AH26" i="18"/>
  <c r="AH28" i="18"/>
  <c r="AG5" i="18"/>
  <c r="AG6" i="18"/>
  <c r="AG7" i="18"/>
  <c r="AG8" i="18"/>
  <c r="AG9" i="18"/>
  <c r="AG10" i="18"/>
  <c r="AG11" i="18"/>
  <c r="AG12" i="18"/>
  <c r="AG13" i="18"/>
  <c r="AG14" i="18"/>
  <c r="AG15" i="18"/>
  <c r="AG16" i="18"/>
  <c r="AG17" i="18"/>
  <c r="AG18" i="18"/>
  <c r="AG19" i="18"/>
  <c r="AG20" i="18"/>
  <c r="AG21" i="18"/>
  <c r="AG22" i="18"/>
  <c r="AG23" i="18"/>
  <c r="AG24" i="18"/>
  <c r="AG25" i="18"/>
  <c r="AG26" i="18"/>
  <c r="AG28" i="18"/>
  <c r="AC26" i="18"/>
  <c r="AC28" i="18"/>
  <c r="AB5" i="18"/>
  <c r="AB6" i="18"/>
  <c r="AB7" i="18"/>
  <c r="AB8" i="18"/>
  <c r="AB9" i="18"/>
  <c r="AB10" i="18"/>
  <c r="AB11" i="18"/>
  <c r="AB12" i="18"/>
  <c r="AB13" i="18"/>
  <c r="AB14" i="18"/>
  <c r="AB15" i="18"/>
  <c r="AB16" i="18"/>
  <c r="AB17" i="18"/>
  <c r="AB18" i="18"/>
  <c r="AB19" i="18"/>
  <c r="AB20" i="18"/>
  <c r="AB21" i="18"/>
  <c r="AB22" i="18"/>
  <c r="AB23" i="18"/>
  <c r="AB24" i="18"/>
  <c r="AB25" i="18"/>
  <c r="AB26" i="18"/>
  <c r="AB28" i="18"/>
  <c r="X26" i="18"/>
  <c r="X28" i="18"/>
  <c r="W5" i="18"/>
  <c r="W6" i="18"/>
  <c r="W7" i="18"/>
  <c r="W8" i="18"/>
  <c r="W9" i="18"/>
  <c r="W10" i="18"/>
  <c r="W11" i="18"/>
  <c r="W12" i="18"/>
  <c r="W13" i="18"/>
  <c r="W14" i="18"/>
  <c r="W15" i="18"/>
  <c r="W16" i="18"/>
  <c r="W17" i="18"/>
  <c r="W18" i="18"/>
  <c r="W19" i="18"/>
  <c r="W20" i="18"/>
  <c r="W21" i="18"/>
  <c r="W22" i="18"/>
  <c r="W23" i="18"/>
  <c r="W24" i="18"/>
  <c r="W25" i="18"/>
  <c r="W26" i="18"/>
  <c r="W28" i="18"/>
  <c r="S26" i="18"/>
  <c r="S28" i="18"/>
  <c r="R5" i="18"/>
  <c r="R6" i="18"/>
  <c r="R7" i="18"/>
  <c r="R8" i="18"/>
  <c r="R9" i="18"/>
  <c r="R10" i="18"/>
  <c r="R11" i="18"/>
  <c r="R12" i="18"/>
  <c r="R13" i="18"/>
  <c r="R14" i="18"/>
  <c r="R15" i="18"/>
  <c r="R16" i="18"/>
  <c r="R17" i="18"/>
  <c r="R18" i="18"/>
  <c r="R19" i="18"/>
  <c r="R20" i="18"/>
  <c r="R21" i="18"/>
  <c r="R22" i="18"/>
  <c r="R23" i="18"/>
  <c r="R24" i="18"/>
  <c r="R25" i="18"/>
  <c r="R26" i="18"/>
  <c r="R28" i="18"/>
  <c r="M5" i="18"/>
  <c r="M6" i="18"/>
  <c r="M7" i="18"/>
  <c r="M8" i="18"/>
  <c r="M9" i="18"/>
  <c r="M10" i="18"/>
  <c r="M11" i="18"/>
  <c r="M12" i="18"/>
  <c r="M13" i="18"/>
  <c r="M14" i="18"/>
  <c r="M15" i="18"/>
  <c r="M16" i="18"/>
  <c r="M17" i="18"/>
  <c r="M18" i="18"/>
  <c r="M19" i="18"/>
  <c r="M20" i="18"/>
  <c r="M21" i="18"/>
  <c r="M22" i="18"/>
  <c r="M23" i="18"/>
  <c r="M24" i="18"/>
  <c r="M25" i="18"/>
  <c r="M26" i="18"/>
  <c r="N28" i="18"/>
  <c r="M28" i="18"/>
  <c r="I26" i="18"/>
  <c r="I28" i="18"/>
  <c r="H5" i="18"/>
  <c r="H6" i="18"/>
  <c r="H7" i="18"/>
  <c r="H8" i="18"/>
  <c r="H9" i="18"/>
  <c r="H10" i="18"/>
  <c r="H11" i="18"/>
  <c r="H12" i="18"/>
  <c r="H13" i="18"/>
  <c r="H14" i="18"/>
  <c r="H15" i="18"/>
  <c r="H16" i="18"/>
  <c r="H17" i="18"/>
  <c r="H18" i="18"/>
  <c r="H19" i="18"/>
  <c r="H20" i="18"/>
  <c r="H21" i="18"/>
  <c r="H22" i="18"/>
  <c r="H23" i="18"/>
  <c r="H24" i="18"/>
  <c r="H25" i="18"/>
  <c r="H26" i="18"/>
  <c r="H28" i="18"/>
  <c r="N26" i="18"/>
  <c r="AK5" i="37"/>
  <c r="AK6" i="37"/>
  <c r="AK7" i="37"/>
  <c r="AK8" i="37"/>
  <c r="AK9" i="37"/>
  <c r="AK10" i="37"/>
  <c r="AK11" i="37"/>
  <c r="AK12" i="37"/>
  <c r="AK13" i="37"/>
  <c r="AK15" i="37"/>
  <c r="AH13" i="37"/>
  <c r="AH15" i="37"/>
  <c r="AG5" i="37"/>
  <c r="AG6" i="37"/>
  <c r="AG7" i="37"/>
  <c r="AG8" i="37"/>
  <c r="AG9" i="37"/>
  <c r="AG10" i="37"/>
  <c r="AG11" i="37"/>
  <c r="AG12" i="37"/>
  <c r="AG13" i="37"/>
  <c r="AG15" i="37"/>
  <c r="AC13" i="37"/>
  <c r="AC15" i="37"/>
  <c r="AB5" i="37"/>
  <c r="AB6" i="37"/>
  <c r="AB7" i="37"/>
  <c r="AB8" i="37"/>
  <c r="AB9" i="37"/>
  <c r="AB10" i="37"/>
  <c r="AB11" i="37"/>
  <c r="AB12" i="37"/>
  <c r="AB13" i="37"/>
  <c r="AB15" i="37"/>
  <c r="X13" i="37"/>
  <c r="X15" i="37"/>
  <c r="W5" i="37"/>
  <c r="W6" i="37"/>
  <c r="W7" i="37"/>
  <c r="W8" i="37"/>
  <c r="W9" i="37"/>
  <c r="W10" i="37"/>
  <c r="W11" i="37"/>
  <c r="W12" i="37"/>
  <c r="W13" i="37"/>
  <c r="W15" i="37"/>
  <c r="S13" i="37"/>
  <c r="S15" i="37"/>
  <c r="R5" i="37"/>
  <c r="R6" i="37"/>
  <c r="R7" i="37"/>
  <c r="R8" i="37"/>
  <c r="R9" i="37"/>
  <c r="R10" i="37"/>
  <c r="R11" i="37"/>
  <c r="R12" i="37"/>
  <c r="R13" i="37"/>
  <c r="R15" i="37"/>
  <c r="N13" i="37"/>
  <c r="N15" i="37"/>
  <c r="M5" i="37"/>
  <c r="M6" i="37"/>
  <c r="M7" i="37"/>
  <c r="M8" i="37"/>
  <c r="M9" i="37"/>
  <c r="M10" i="37"/>
  <c r="M11" i="37"/>
  <c r="M12" i="37"/>
  <c r="M13" i="37"/>
  <c r="M15" i="37"/>
  <c r="I13" i="37"/>
  <c r="I15" i="37"/>
  <c r="H5" i="37"/>
  <c r="H6" i="37"/>
  <c r="H7" i="37"/>
  <c r="H8" i="37"/>
  <c r="H9" i="37"/>
  <c r="H10" i="37"/>
  <c r="H11" i="37"/>
  <c r="H12" i="37"/>
  <c r="H13" i="37"/>
  <c r="H15" i="37"/>
  <c r="AK5" i="36"/>
  <c r="AK6" i="36"/>
  <c r="AK7" i="36"/>
  <c r="AK8" i="36"/>
  <c r="AK9" i="36"/>
  <c r="AK10" i="36"/>
  <c r="AK12" i="36"/>
  <c r="AH10" i="36"/>
  <c r="AH12" i="36"/>
  <c r="AG5" i="36"/>
  <c r="AG6" i="36"/>
  <c r="AG7" i="36"/>
  <c r="AG8" i="36"/>
  <c r="AG9" i="36"/>
  <c r="AG10" i="36"/>
  <c r="AG12" i="36"/>
  <c r="AC10" i="36"/>
  <c r="AC12" i="36"/>
  <c r="AB5" i="36"/>
  <c r="AB6" i="36"/>
  <c r="AB7" i="36"/>
  <c r="AB8" i="36"/>
  <c r="AB9" i="36"/>
  <c r="AB10" i="36"/>
  <c r="AB12" i="36"/>
  <c r="X10" i="36"/>
  <c r="X12" i="36"/>
  <c r="W5" i="36"/>
  <c r="W6" i="36"/>
  <c r="W7" i="36"/>
  <c r="W8" i="36"/>
  <c r="W9" i="36"/>
  <c r="W10" i="36"/>
  <c r="W12" i="36"/>
  <c r="S10" i="36"/>
  <c r="S12" i="36"/>
  <c r="R5" i="36"/>
  <c r="R6" i="36"/>
  <c r="R7" i="36"/>
  <c r="R8" i="36"/>
  <c r="R9" i="36"/>
  <c r="R10" i="36"/>
  <c r="R12" i="36"/>
  <c r="N10" i="36"/>
  <c r="N12" i="36"/>
  <c r="M5" i="36"/>
  <c r="M6" i="36"/>
  <c r="M7" i="36"/>
  <c r="M8" i="36"/>
  <c r="M9" i="36"/>
  <c r="M10" i="36"/>
  <c r="M12" i="36"/>
  <c r="I10" i="36"/>
  <c r="I12" i="36"/>
  <c r="H5" i="36"/>
  <c r="H6" i="36"/>
  <c r="H7" i="36"/>
  <c r="H8" i="36"/>
  <c r="H9" i="36"/>
  <c r="H10" i="36"/>
  <c r="H12" i="36"/>
  <c r="AK5" i="29"/>
  <c r="AK6" i="29"/>
  <c r="AK7" i="29"/>
  <c r="AK8" i="29"/>
  <c r="AK9" i="29"/>
  <c r="AK10" i="29"/>
  <c r="AK11" i="29"/>
  <c r="AK12" i="29"/>
  <c r="AK13" i="29"/>
  <c r="AK15" i="29"/>
  <c r="AH13" i="29"/>
  <c r="AH15" i="29"/>
  <c r="AG5" i="29"/>
  <c r="AG6" i="29"/>
  <c r="AG7" i="29"/>
  <c r="AG8" i="29"/>
  <c r="AG9" i="29"/>
  <c r="AG10" i="29"/>
  <c r="AG11" i="29"/>
  <c r="AG12" i="29"/>
  <c r="AG13" i="29"/>
  <c r="AG15" i="29"/>
  <c r="AC13" i="29"/>
  <c r="AC15" i="29"/>
  <c r="AB5" i="29"/>
  <c r="AB6" i="29"/>
  <c r="AB7" i="29"/>
  <c r="AB8" i="29"/>
  <c r="AB9" i="29"/>
  <c r="AB10" i="29"/>
  <c r="AB11" i="29"/>
  <c r="AB12" i="29"/>
  <c r="AB13" i="29"/>
  <c r="AB15" i="29"/>
  <c r="X13" i="29"/>
  <c r="X15" i="29"/>
  <c r="W5" i="29"/>
  <c r="W6" i="29"/>
  <c r="W7" i="29"/>
  <c r="W8" i="29"/>
  <c r="W9" i="29"/>
  <c r="W10" i="29"/>
  <c r="W11" i="29"/>
  <c r="W12" i="29"/>
  <c r="W13" i="29"/>
  <c r="W15" i="29"/>
  <c r="R5" i="29"/>
  <c r="R6" i="29"/>
  <c r="R7" i="29"/>
  <c r="R8" i="29"/>
  <c r="R9" i="29"/>
  <c r="R10" i="29"/>
  <c r="R11" i="29"/>
  <c r="R12" i="29"/>
  <c r="R13" i="29"/>
  <c r="R15" i="29"/>
  <c r="N13" i="29"/>
  <c r="N15" i="29"/>
  <c r="M5" i="29"/>
  <c r="M6" i="29"/>
  <c r="M7" i="29"/>
  <c r="M8" i="29"/>
  <c r="M9" i="29"/>
  <c r="M10" i="29"/>
  <c r="M11" i="29"/>
  <c r="M12" i="29"/>
  <c r="M13" i="29"/>
  <c r="M15" i="29"/>
  <c r="I13" i="29"/>
  <c r="I15" i="29"/>
  <c r="H5" i="29"/>
  <c r="H6" i="29"/>
  <c r="H7" i="29"/>
  <c r="H8" i="29"/>
  <c r="H9" i="29"/>
  <c r="H10" i="29"/>
  <c r="H11" i="29"/>
  <c r="H12" i="29"/>
  <c r="H13" i="29"/>
  <c r="H15" i="29"/>
  <c r="AK5" i="25"/>
  <c r="AK6" i="25"/>
  <c r="AK7" i="25"/>
  <c r="AK8" i="25"/>
  <c r="AK9" i="25"/>
  <c r="AK10" i="25"/>
  <c r="AK11" i="25"/>
  <c r="AK12" i="25"/>
  <c r="AK13" i="25"/>
  <c r="AK14" i="25"/>
  <c r="AK16" i="25"/>
  <c r="AH14" i="25"/>
  <c r="AH16" i="25"/>
  <c r="AG5" i="25"/>
  <c r="AG6" i="25"/>
  <c r="AG7" i="25"/>
  <c r="AG8" i="25"/>
  <c r="AG9" i="25"/>
  <c r="AG10" i="25"/>
  <c r="AG11" i="25"/>
  <c r="AG12" i="25"/>
  <c r="AG13" i="25"/>
  <c r="AG14" i="25"/>
  <c r="AG16" i="25"/>
  <c r="AC14" i="25"/>
  <c r="AC16" i="25"/>
  <c r="AB5" i="25"/>
  <c r="AB6" i="25"/>
  <c r="AB7" i="25"/>
  <c r="AB8" i="25"/>
  <c r="AB9" i="25"/>
  <c r="AB10" i="25"/>
  <c r="AB11" i="25"/>
  <c r="AB12" i="25"/>
  <c r="AB13" i="25"/>
  <c r="AB14" i="25"/>
  <c r="AB16" i="25"/>
  <c r="X14" i="25"/>
  <c r="X16" i="25"/>
  <c r="W5" i="25"/>
  <c r="W6" i="25"/>
  <c r="W7" i="25"/>
  <c r="W8" i="25"/>
  <c r="W9" i="25"/>
  <c r="W10" i="25"/>
  <c r="W11" i="25"/>
  <c r="W12" i="25"/>
  <c r="W13" i="25"/>
  <c r="W14" i="25"/>
  <c r="W16" i="25"/>
  <c r="S14" i="25"/>
  <c r="S16" i="25"/>
  <c r="R5" i="25"/>
  <c r="R6" i="25"/>
  <c r="R7" i="25"/>
  <c r="R8" i="25"/>
  <c r="R9" i="25"/>
  <c r="R10" i="25"/>
  <c r="R11" i="25"/>
  <c r="R12" i="25"/>
  <c r="R13" i="25"/>
  <c r="R14" i="25"/>
  <c r="R16" i="25"/>
  <c r="N14" i="25"/>
  <c r="N16" i="25"/>
  <c r="M5" i="25"/>
  <c r="M6" i="25"/>
  <c r="M7" i="25"/>
  <c r="M8" i="25"/>
  <c r="M9" i="25"/>
  <c r="M10" i="25"/>
  <c r="M11" i="25"/>
  <c r="M12" i="25"/>
  <c r="M13" i="25"/>
  <c r="M14" i="25"/>
  <c r="M16" i="25"/>
  <c r="I14" i="25"/>
  <c r="I16" i="25"/>
  <c r="H5" i="25"/>
  <c r="H6" i="25"/>
  <c r="H7" i="25"/>
  <c r="H8" i="25"/>
  <c r="H9" i="25"/>
  <c r="H10" i="25"/>
  <c r="H11" i="25"/>
  <c r="H12" i="25"/>
  <c r="H13" i="25"/>
  <c r="H14" i="25"/>
  <c r="H16" i="25"/>
  <c r="AK5" i="35"/>
  <c r="AK6" i="35"/>
  <c r="AK7" i="35"/>
  <c r="AK8" i="35"/>
  <c r="AK9" i="35"/>
  <c r="AK10" i="35"/>
  <c r="AK11" i="35"/>
  <c r="AK12" i="35"/>
  <c r="AK13" i="35"/>
  <c r="AK14" i="35"/>
  <c r="AK15" i="35"/>
  <c r="AK17" i="35"/>
  <c r="AH15" i="35"/>
  <c r="AH17" i="35"/>
  <c r="AG5" i="35"/>
  <c r="AG6" i="35"/>
  <c r="AG7" i="35"/>
  <c r="AG8" i="35"/>
  <c r="AG9" i="35"/>
  <c r="AG10" i="35"/>
  <c r="AG11" i="35"/>
  <c r="AG12" i="35"/>
  <c r="AG13" i="35"/>
  <c r="AG14" i="35"/>
  <c r="AG15" i="35"/>
  <c r="AG17" i="35"/>
  <c r="AC15" i="35"/>
  <c r="AC17" i="35"/>
  <c r="AB5" i="35"/>
  <c r="AB6" i="35"/>
  <c r="AB7" i="35"/>
  <c r="AB8" i="35"/>
  <c r="AB9" i="35"/>
  <c r="AB10" i="35"/>
  <c r="AB11" i="35"/>
  <c r="AB12" i="35"/>
  <c r="AB13" i="35"/>
  <c r="AB14" i="35"/>
  <c r="AB15" i="35"/>
  <c r="AB17" i="35"/>
  <c r="X15" i="35"/>
  <c r="X17" i="35"/>
  <c r="W5" i="35"/>
  <c r="W6" i="35"/>
  <c r="W7" i="35"/>
  <c r="W8" i="35"/>
  <c r="W9" i="35"/>
  <c r="W10" i="35"/>
  <c r="W11" i="35"/>
  <c r="W12" i="35"/>
  <c r="W13" i="35"/>
  <c r="W14" i="35"/>
  <c r="W15" i="35"/>
  <c r="W17" i="35"/>
  <c r="S15" i="35"/>
  <c r="S17" i="35"/>
  <c r="R5" i="35"/>
  <c r="R6" i="35"/>
  <c r="R7" i="35"/>
  <c r="R8" i="35"/>
  <c r="R9" i="35"/>
  <c r="R10" i="35"/>
  <c r="R11" i="35"/>
  <c r="R12" i="35"/>
  <c r="R13" i="35"/>
  <c r="R14" i="35"/>
  <c r="R15" i="35"/>
  <c r="R17" i="35"/>
  <c r="N15" i="35"/>
  <c r="N17" i="35"/>
  <c r="M5" i="35"/>
  <c r="M15" i="35"/>
  <c r="M17" i="35"/>
  <c r="I15" i="35"/>
  <c r="I17" i="35"/>
  <c r="H5" i="35"/>
  <c r="H6" i="35"/>
  <c r="H7" i="35"/>
  <c r="H8" i="35"/>
  <c r="H9" i="35"/>
  <c r="H10" i="35"/>
  <c r="H11" i="35"/>
  <c r="H12" i="35"/>
  <c r="H13" i="35"/>
  <c r="H14" i="35"/>
  <c r="H15" i="35"/>
  <c r="H17" i="35"/>
  <c r="AK6" i="21"/>
  <c r="AK7" i="21"/>
  <c r="AK8" i="21"/>
  <c r="AK9" i="21"/>
  <c r="AK10" i="21"/>
  <c r="AK11" i="21"/>
  <c r="AK12" i="21"/>
  <c r="AK13" i="21"/>
  <c r="AK14" i="21"/>
  <c r="AK15" i="21"/>
  <c r="AK17" i="21"/>
  <c r="AH15" i="21"/>
  <c r="AH17" i="21"/>
  <c r="AG6" i="21"/>
  <c r="AG7" i="21"/>
  <c r="AG8" i="21"/>
  <c r="AG9" i="21"/>
  <c r="AG10" i="21"/>
  <c r="AG11" i="21"/>
  <c r="AG12" i="21"/>
  <c r="AG13" i="21"/>
  <c r="AG14" i="21"/>
  <c r="AG15" i="21"/>
  <c r="AG17" i="21"/>
  <c r="AC15" i="21"/>
  <c r="AC17" i="21"/>
  <c r="AB6" i="21"/>
  <c r="AB7" i="21"/>
  <c r="AB8" i="21"/>
  <c r="AB9" i="21"/>
  <c r="AB10" i="21"/>
  <c r="AB11" i="21"/>
  <c r="AB12" i="21"/>
  <c r="AB13" i="21"/>
  <c r="AB14" i="21"/>
  <c r="AB15" i="21"/>
  <c r="AB17" i="21"/>
  <c r="X15" i="21"/>
  <c r="X17" i="21"/>
  <c r="W6" i="21"/>
  <c r="W7" i="21"/>
  <c r="W8" i="21"/>
  <c r="W9" i="21"/>
  <c r="W10" i="21"/>
  <c r="W11" i="21"/>
  <c r="W12" i="21"/>
  <c r="W13" i="21"/>
  <c r="W14" i="21"/>
  <c r="W15" i="21"/>
  <c r="W17" i="21"/>
  <c r="S15" i="21"/>
  <c r="S17" i="21"/>
  <c r="R6" i="21"/>
  <c r="R7" i="21"/>
  <c r="R8" i="21"/>
  <c r="R9" i="21"/>
  <c r="R10" i="21"/>
  <c r="R11" i="21"/>
  <c r="R12" i="21"/>
  <c r="R13" i="21"/>
  <c r="R14" i="21"/>
  <c r="R15" i="21"/>
  <c r="R17" i="21"/>
  <c r="N15" i="21"/>
  <c r="N17" i="21"/>
  <c r="M6" i="21"/>
  <c r="M7" i="21"/>
  <c r="M8" i="21"/>
  <c r="M9" i="21"/>
  <c r="M10" i="21"/>
  <c r="M11" i="21"/>
  <c r="M12" i="21"/>
  <c r="M13" i="21"/>
  <c r="M14" i="21"/>
  <c r="M15" i="21"/>
  <c r="M17" i="21"/>
  <c r="I15" i="21"/>
  <c r="I17" i="21"/>
  <c r="H6" i="21"/>
  <c r="H7" i="21"/>
  <c r="H8" i="21"/>
  <c r="H9" i="21"/>
  <c r="H10" i="21"/>
  <c r="H11" i="21"/>
  <c r="H12" i="21"/>
  <c r="H13" i="21"/>
  <c r="H14" i="21"/>
  <c r="H15" i="21"/>
  <c r="H17" i="21"/>
  <c r="AK5" i="31"/>
  <c r="AK6" i="31"/>
  <c r="AK7" i="31"/>
  <c r="AK8" i="31"/>
  <c r="AK9" i="31"/>
  <c r="AK11" i="31"/>
  <c r="AH9" i="31"/>
  <c r="AH11" i="31"/>
  <c r="AG5" i="31"/>
  <c r="AG6" i="31"/>
  <c r="AG7" i="31"/>
  <c r="AG8" i="31"/>
  <c r="AG9" i="31"/>
  <c r="AG11" i="31"/>
  <c r="AC9" i="31"/>
  <c r="AC11" i="31"/>
  <c r="AB5" i="31"/>
  <c r="AB6" i="31"/>
  <c r="AB7" i="31"/>
  <c r="AB8" i="31"/>
  <c r="AB9" i="31"/>
  <c r="AB11" i="31"/>
  <c r="X9" i="31"/>
  <c r="X11" i="31"/>
  <c r="W5" i="31"/>
  <c r="W6" i="31"/>
  <c r="W7" i="31"/>
  <c r="W8" i="31"/>
  <c r="W9" i="31"/>
  <c r="W11" i="31"/>
  <c r="S9" i="31"/>
  <c r="S11" i="31"/>
  <c r="R5" i="31"/>
  <c r="R6" i="31"/>
  <c r="R7" i="31"/>
  <c r="R8" i="31"/>
  <c r="R9" i="31"/>
  <c r="R11" i="31"/>
  <c r="N9" i="31"/>
  <c r="N11" i="31"/>
  <c r="M5" i="31"/>
  <c r="M6" i="31"/>
  <c r="M7" i="31"/>
  <c r="M8" i="31"/>
  <c r="M9" i="31"/>
  <c r="M11" i="31"/>
  <c r="H5" i="31"/>
  <c r="H6" i="31"/>
  <c r="H7" i="31"/>
  <c r="H8" i="31"/>
  <c r="H9" i="31"/>
  <c r="H11" i="31"/>
  <c r="I9" i="31"/>
  <c r="I11" i="31"/>
  <c r="J5" i="31"/>
  <c r="J6" i="31"/>
  <c r="J7" i="31"/>
  <c r="J8" i="31"/>
  <c r="J9" i="31"/>
  <c r="J11" i="31"/>
  <c r="L9" i="31"/>
  <c r="L11" i="31"/>
  <c r="O5" i="31"/>
  <c r="O6" i="31"/>
  <c r="O7" i="31"/>
  <c r="O8" i="31"/>
  <c r="O9" i="31"/>
  <c r="O11" i="31"/>
  <c r="Q9" i="31"/>
  <c r="Q11" i="31"/>
  <c r="T5" i="31"/>
  <c r="T6" i="31"/>
  <c r="T7" i="31"/>
  <c r="T8" i="31"/>
  <c r="T9" i="31"/>
  <c r="T11" i="31"/>
  <c r="V9" i="31"/>
  <c r="V11" i="31"/>
  <c r="Y5" i="31"/>
  <c r="Y6" i="31"/>
  <c r="Y7" i="31"/>
  <c r="Y8" i="31"/>
  <c r="Y9" i="31"/>
  <c r="Y11" i="31"/>
  <c r="AA9" i="31"/>
  <c r="AA11" i="31"/>
  <c r="AD5" i="31"/>
  <c r="AD6" i="31"/>
  <c r="AD7" i="31"/>
  <c r="AD8" i="31"/>
  <c r="AD9" i="31"/>
  <c r="AD11" i="31"/>
  <c r="AF9" i="31"/>
  <c r="AF11" i="31"/>
  <c r="AI5" i="31"/>
  <c r="AI6" i="31"/>
  <c r="AI7" i="31"/>
  <c r="AI8" i="31"/>
  <c r="AI9" i="31"/>
  <c r="AI11" i="31"/>
  <c r="AJ9" i="31"/>
  <c r="AJ11" i="31"/>
  <c r="AK5" i="23"/>
  <c r="AK6" i="23"/>
  <c r="AK7" i="23"/>
  <c r="AK8" i="23"/>
  <c r="AK9" i="23"/>
  <c r="AK10" i="23"/>
  <c r="AK11" i="23"/>
  <c r="AK12" i="23"/>
  <c r="AK13" i="23"/>
  <c r="AK14" i="23"/>
  <c r="AK16" i="23"/>
  <c r="AH14" i="23"/>
  <c r="AH16" i="23"/>
  <c r="AG5" i="23"/>
  <c r="AG6" i="23"/>
  <c r="AG7" i="23"/>
  <c r="AG8" i="23"/>
  <c r="AG9" i="23"/>
  <c r="AG10" i="23"/>
  <c r="AG11" i="23"/>
  <c r="AG12" i="23"/>
  <c r="AG13" i="23"/>
  <c r="AG14" i="23"/>
  <c r="AG16" i="23"/>
  <c r="AC14" i="23"/>
  <c r="AC16" i="23"/>
  <c r="AB5" i="23"/>
  <c r="AB6" i="23"/>
  <c r="AB7" i="23"/>
  <c r="AB8" i="23"/>
  <c r="AB9" i="23"/>
  <c r="AB10" i="23"/>
  <c r="AB11" i="23"/>
  <c r="AB12" i="23"/>
  <c r="AB13" i="23"/>
  <c r="AB14" i="23"/>
  <c r="AB16" i="23"/>
  <c r="X14" i="23"/>
  <c r="X16" i="23"/>
  <c r="W5" i="23"/>
  <c r="W6" i="23"/>
  <c r="W7" i="23"/>
  <c r="W8" i="23"/>
  <c r="W9" i="23"/>
  <c r="W10" i="23"/>
  <c r="W11" i="23"/>
  <c r="W12" i="23"/>
  <c r="W13" i="23"/>
  <c r="W14" i="23"/>
  <c r="W16" i="23"/>
  <c r="S14" i="23"/>
  <c r="S16" i="23"/>
  <c r="R5" i="23"/>
  <c r="R6" i="23"/>
  <c r="R7" i="23"/>
  <c r="R8" i="23"/>
  <c r="R9" i="23"/>
  <c r="R10" i="23"/>
  <c r="R11" i="23"/>
  <c r="R12" i="23"/>
  <c r="R13" i="23"/>
  <c r="R14" i="23"/>
  <c r="R16" i="23"/>
  <c r="M5" i="23"/>
  <c r="M6" i="23"/>
  <c r="M7" i="23"/>
  <c r="M8" i="23"/>
  <c r="M9" i="23"/>
  <c r="M10" i="23"/>
  <c r="M11" i="23"/>
  <c r="M12" i="23"/>
  <c r="M13" i="23"/>
  <c r="M14" i="23"/>
  <c r="M16" i="23"/>
  <c r="I14" i="23"/>
  <c r="I16" i="23"/>
  <c r="H5" i="23"/>
  <c r="H6" i="23"/>
  <c r="H7" i="23"/>
  <c r="H8" i="23"/>
  <c r="H9" i="23"/>
  <c r="H10" i="23"/>
  <c r="H11" i="23"/>
  <c r="H12" i="23"/>
  <c r="H13" i="23"/>
  <c r="H14" i="23"/>
  <c r="H16" i="23"/>
  <c r="AK5" i="27"/>
  <c r="AK6" i="27"/>
  <c r="AK7" i="27"/>
  <c r="AK8" i="27"/>
  <c r="AK9" i="27"/>
  <c r="AK10" i="27"/>
  <c r="AK11" i="27"/>
  <c r="AK13" i="27"/>
  <c r="AH11" i="27"/>
  <c r="AH13" i="27"/>
  <c r="AG5" i="27"/>
  <c r="AG6" i="27"/>
  <c r="AG7" i="27"/>
  <c r="AG8" i="27"/>
  <c r="AG9" i="27"/>
  <c r="AG10" i="27"/>
  <c r="AG11" i="27"/>
  <c r="AG13" i="27"/>
  <c r="AC11" i="27"/>
  <c r="AC13" i="27"/>
  <c r="AB5" i="27"/>
  <c r="AB6" i="27"/>
  <c r="AB7" i="27"/>
  <c r="AB8" i="27"/>
  <c r="AB9" i="27"/>
  <c r="AB10" i="27"/>
  <c r="AB11" i="27"/>
  <c r="AB13" i="27"/>
  <c r="X11" i="27"/>
  <c r="X13" i="27"/>
  <c r="W5" i="27"/>
  <c r="W6" i="27"/>
  <c r="W7" i="27"/>
  <c r="W8" i="27"/>
  <c r="W9" i="27"/>
  <c r="W10" i="27"/>
  <c r="W11" i="27"/>
  <c r="W13" i="27"/>
  <c r="S11" i="27"/>
  <c r="S13" i="27"/>
  <c r="R5" i="27"/>
  <c r="R6" i="27"/>
  <c r="R7" i="27"/>
  <c r="R8" i="27"/>
  <c r="R9" i="27"/>
  <c r="R10" i="27"/>
  <c r="R11" i="27"/>
  <c r="R13" i="27"/>
  <c r="N11" i="27"/>
  <c r="N13" i="27"/>
  <c r="M5" i="27"/>
  <c r="M6" i="27"/>
  <c r="M7" i="27"/>
  <c r="M8" i="27"/>
  <c r="M9" i="27"/>
  <c r="M10" i="27"/>
  <c r="M11" i="27"/>
  <c r="M13" i="27"/>
  <c r="I11" i="27"/>
  <c r="I13" i="27"/>
  <c r="AK5" i="30"/>
  <c r="AK6" i="30"/>
  <c r="AK7" i="30"/>
  <c r="AK8" i="30"/>
  <c r="AK9" i="30"/>
  <c r="AK10" i="30"/>
  <c r="AK11" i="30"/>
  <c r="AK13" i="30"/>
  <c r="AH11" i="30"/>
  <c r="AH13" i="30"/>
  <c r="AG5" i="30"/>
  <c r="AG6" i="30"/>
  <c r="AG7" i="30"/>
  <c r="AG8" i="30"/>
  <c r="AG9" i="30"/>
  <c r="AG10" i="30"/>
  <c r="AG11" i="30"/>
  <c r="AG13" i="30"/>
  <c r="AC11" i="30"/>
  <c r="AC13" i="30"/>
  <c r="AB5" i="30"/>
  <c r="AB6" i="30"/>
  <c r="AB7" i="30"/>
  <c r="AB8" i="30"/>
  <c r="AB9" i="30"/>
  <c r="AB10" i="30"/>
  <c r="AB11" i="30"/>
  <c r="AB13" i="30"/>
  <c r="X11" i="30"/>
  <c r="X13" i="30"/>
  <c r="W5" i="30"/>
  <c r="W6" i="30"/>
  <c r="W7" i="30"/>
  <c r="W8" i="30"/>
  <c r="W9" i="30"/>
  <c r="W10" i="30"/>
  <c r="W11" i="30"/>
  <c r="W13" i="30"/>
  <c r="S11" i="30"/>
  <c r="S13" i="30"/>
  <c r="R5" i="30"/>
  <c r="R6" i="30"/>
  <c r="R7" i="30"/>
  <c r="R8" i="30"/>
  <c r="R9" i="30"/>
  <c r="R10" i="30"/>
  <c r="R11" i="30"/>
  <c r="R13" i="30"/>
  <c r="N11" i="30"/>
  <c r="N13" i="30"/>
  <c r="M5" i="30"/>
  <c r="M6" i="30"/>
  <c r="M7" i="30"/>
  <c r="M8" i="30"/>
  <c r="M9" i="30"/>
  <c r="M10" i="30"/>
  <c r="M11" i="30"/>
  <c r="M13" i="30"/>
  <c r="I11" i="30"/>
  <c r="I13" i="30"/>
  <c r="H5" i="30"/>
  <c r="H6" i="30"/>
  <c r="H7" i="30"/>
  <c r="H8" i="30"/>
  <c r="H9" i="30"/>
  <c r="H10" i="30"/>
  <c r="H11" i="30"/>
  <c r="H13" i="30"/>
  <c r="AK5" i="26"/>
  <c r="AK6" i="26"/>
  <c r="AK7" i="26"/>
  <c r="AK8" i="26"/>
  <c r="AK9" i="26"/>
  <c r="AK10" i="26"/>
  <c r="AK11" i="26"/>
  <c r="AK12" i="26"/>
  <c r="AK14" i="26"/>
  <c r="AH12" i="26"/>
  <c r="AH14" i="26"/>
  <c r="AG5" i="26"/>
  <c r="AG6" i="26"/>
  <c r="AG7" i="26"/>
  <c r="AG8" i="26"/>
  <c r="AG9" i="26"/>
  <c r="AG10" i="26"/>
  <c r="AG11" i="26"/>
  <c r="AG12" i="26"/>
  <c r="AG14" i="26"/>
  <c r="AC12" i="26"/>
  <c r="AC14" i="26"/>
  <c r="AB5" i="26"/>
  <c r="AB6" i="26"/>
  <c r="AB7" i="26"/>
  <c r="AB8" i="26"/>
  <c r="AB9" i="26"/>
  <c r="AB10" i="26"/>
  <c r="AB11" i="26"/>
  <c r="AB12" i="26"/>
  <c r="AB14" i="26"/>
  <c r="X12" i="26"/>
  <c r="X14" i="26"/>
  <c r="W5" i="26"/>
  <c r="W6" i="26"/>
  <c r="W7" i="26"/>
  <c r="W8" i="26"/>
  <c r="W9" i="26"/>
  <c r="W10" i="26"/>
  <c r="W11" i="26"/>
  <c r="W12" i="26"/>
  <c r="W14" i="26"/>
  <c r="S12" i="26"/>
  <c r="S14" i="26"/>
  <c r="R5" i="26"/>
  <c r="R6" i="26"/>
  <c r="R7" i="26"/>
  <c r="R8" i="26"/>
  <c r="R9" i="26"/>
  <c r="R10" i="26"/>
  <c r="R11" i="26"/>
  <c r="R12" i="26"/>
  <c r="R14" i="26"/>
  <c r="N12" i="26"/>
  <c r="N14" i="26"/>
  <c r="M5" i="26"/>
  <c r="M6" i="26"/>
  <c r="M7" i="26"/>
  <c r="M8" i="26"/>
  <c r="M9" i="26"/>
  <c r="M10" i="26"/>
  <c r="M11" i="26"/>
  <c r="M12" i="26"/>
  <c r="M14" i="26"/>
  <c r="I12" i="26"/>
  <c r="I14" i="26"/>
  <c r="H5" i="26"/>
  <c r="H6" i="26"/>
  <c r="H7" i="26"/>
  <c r="H8" i="26"/>
  <c r="H9" i="26"/>
  <c r="H10" i="26"/>
  <c r="H11" i="26"/>
  <c r="H12" i="26"/>
  <c r="H14" i="26"/>
  <c r="AK6" i="17"/>
  <c r="AK7" i="17"/>
  <c r="AK8" i="17"/>
  <c r="AK9" i="17"/>
  <c r="AK10" i="17"/>
  <c r="AK11" i="17"/>
  <c r="AK12" i="17"/>
  <c r="AK13" i="17"/>
  <c r="AK15" i="17"/>
  <c r="AH13" i="17"/>
  <c r="AH15" i="17"/>
  <c r="AG6" i="17"/>
  <c r="AG7" i="17"/>
  <c r="AG8" i="17"/>
  <c r="AG9" i="17"/>
  <c r="AG10" i="17"/>
  <c r="AG11" i="17"/>
  <c r="AG12" i="17"/>
  <c r="AG13" i="17"/>
  <c r="AG15" i="17"/>
  <c r="AC13" i="17"/>
  <c r="AC15" i="17"/>
  <c r="AB6" i="17"/>
  <c r="AB7" i="17"/>
  <c r="AB8" i="17"/>
  <c r="AB9" i="17"/>
  <c r="AB10" i="17"/>
  <c r="AB11" i="17"/>
  <c r="AB12" i="17"/>
  <c r="AB13" i="17"/>
  <c r="AB15" i="17"/>
  <c r="X13" i="17"/>
  <c r="X15" i="17"/>
  <c r="W6" i="17"/>
  <c r="W7" i="17"/>
  <c r="W8" i="17"/>
  <c r="W9" i="17"/>
  <c r="W10" i="17"/>
  <c r="W11" i="17"/>
  <c r="W12" i="17"/>
  <c r="W13" i="17"/>
  <c r="W15" i="17"/>
  <c r="S13" i="17"/>
  <c r="S15" i="17"/>
  <c r="R6" i="17"/>
  <c r="R7" i="17"/>
  <c r="R8" i="17"/>
  <c r="R9" i="17"/>
  <c r="R10" i="17"/>
  <c r="R11" i="17"/>
  <c r="R12" i="17"/>
  <c r="R13" i="17"/>
  <c r="R15" i="17"/>
  <c r="N13" i="17"/>
  <c r="N15" i="17"/>
  <c r="M6" i="17"/>
  <c r="M7" i="17"/>
  <c r="M8" i="17"/>
  <c r="M9" i="17"/>
  <c r="M10" i="17"/>
  <c r="M11" i="17"/>
  <c r="M12" i="17"/>
  <c r="M13" i="17"/>
  <c r="M15" i="17"/>
  <c r="I13" i="17"/>
  <c r="I15" i="17"/>
  <c r="H6" i="17"/>
  <c r="H7" i="17"/>
  <c r="H8" i="17"/>
  <c r="H9" i="17"/>
  <c r="H10" i="17"/>
  <c r="H11" i="17"/>
  <c r="H12" i="17"/>
  <c r="H13" i="17"/>
  <c r="H15" i="17"/>
  <c r="AF13" i="17"/>
  <c r="AK5" i="22"/>
  <c r="AK6" i="22"/>
  <c r="AK7" i="22"/>
  <c r="AK9" i="22"/>
  <c r="AH7" i="22"/>
  <c r="AH9" i="22"/>
  <c r="AG5" i="22"/>
  <c r="AG6" i="22"/>
  <c r="AG7" i="22"/>
  <c r="AG9" i="22"/>
  <c r="AC7" i="22"/>
  <c r="AC9" i="22"/>
  <c r="AB5" i="22"/>
  <c r="AB6" i="22"/>
  <c r="AB7" i="22"/>
  <c r="AB9" i="22"/>
  <c r="X7" i="22"/>
  <c r="X9" i="22"/>
  <c r="W5" i="22"/>
  <c r="W6" i="22"/>
  <c r="W7" i="22"/>
  <c r="W9" i="22"/>
  <c r="S7" i="22"/>
  <c r="S9" i="22"/>
  <c r="R5" i="22"/>
  <c r="R6" i="22"/>
  <c r="R7" i="22"/>
  <c r="R9" i="22"/>
  <c r="M5" i="22"/>
  <c r="M6" i="22"/>
  <c r="M7" i="22"/>
  <c r="M9" i="22"/>
  <c r="I7" i="22"/>
  <c r="I9" i="22"/>
  <c r="H5" i="22"/>
  <c r="H6" i="22"/>
  <c r="H7" i="22"/>
  <c r="H9" i="22"/>
  <c r="AK5" i="15"/>
  <c r="AK6" i="15"/>
  <c r="AK7" i="15"/>
  <c r="AK8" i="15"/>
  <c r="AK9" i="15"/>
  <c r="AK10" i="15"/>
  <c r="AK11" i="15"/>
  <c r="AK12" i="15"/>
  <c r="AK14" i="15"/>
  <c r="AH12" i="15"/>
  <c r="AH14" i="15"/>
  <c r="AG5" i="15"/>
  <c r="AG6" i="15"/>
  <c r="AG7" i="15"/>
  <c r="AG8" i="15"/>
  <c r="AG9" i="15"/>
  <c r="AG10" i="15"/>
  <c r="AG11" i="15"/>
  <c r="AG12" i="15"/>
  <c r="AG14" i="15"/>
  <c r="AC12" i="15"/>
  <c r="AC14" i="15"/>
  <c r="AB5" i="15"/>
  <c r="AB6" i="15"/>
  <c r="AB7" i="15"/>
  <c r="AB8" i="15"/>
  <c r="AB9" i="15"/>
  <c r="AB10" i="15"/>
  <c r="AB11" i="15"/>
  <c r="AB12" i="15"/>
  <c r="AB14" i="15"/>
  <c r="X12" i="15"/>
  <c r="X14" i="15"/>
  <c r="W5" i="15"/>
  <c r="W6" i="15"/>
  <c r="W7" i="15"/>
  <c r="W8" i="15"/>
  <c r="W9" i="15"/>
  <c r="W10" i="15"/>
  <c r="W11" i="15"/>
  <c r="W12" i="15"/>
  <c r="W14" i="15"/>
  <c r="S12" i="15"/>
  <c r="S14" i="15"/>
  <c r="R5" i="15"/>
  <c r="R6" i="15"/>
  <c r="R7" i="15"/>
  <c r="R8" i="15"/>
  <c r="R9" i="15"/>
  <c r="R10" i="15"/>
  <c r="R11" i="15"/>
  <c r="R12" i="15"/>
  <c r="R14" i="15"/>
  <c r="M5" i="15"/>
  <c r="M6" i="15"/>
  <c r="M7" i="15"/>
  <c r="M8" i="15"/>
  <c r="M9" i="15"/>
  <c r="M10" i="15"/>
  <c r="M11" i="15"/>
  <c r="M12" i="15"/>
  <c r="M14" i="15"/>
  <c r="I12" i="15"/>
  <c r="I14" i="15"/>
  <c r="H5" i="15"/>
  <c r="H6" i="15"/>
  <c r="H7" i="15"/>
  <c r="H8" i="15"/>
  <c r="H9" i="15"/>
  <c r="H10" i="15"/>
  <c r="H11" i="15"/>
  <c r="H12" i="15"/>
  <c r="H14" i="15"/>
  <c r="AK5" i="14"/>
  <c r="AK6" i="14"/>
  <c r="AK7" i="14"/>
  <c r="AK8" i="14"/>
  <c r="AK9" i="14"/>
  <c r="AK11" i="14"/>
  <c r="AH9" i="14"/>
  <c r="AH11" i="14"/>
  <c r="AG5" i="14"/>
  <c r="AG6" i="14"/>
  <c r="AG7" i="14"/>
  <c r="AG8" i="14"/>
  <c r="AG9" i="14"/>
  <c r="AG11" i="14"/>
  <c r="AC9" i="14"/>
  <c r="AC11" i="14"/>
  <c r="AB5" i="14"/>
  <c r="AB6" i="14"/>
  <c r="AB7" i="14"/>
  <c r="AB8" i="14"/>
  <c r="AB9" i="14"/>
  <c r="AB11" i="14"/>
  <c r="X9" i="14"/>
  <c r="X11" i="14"/>
  <c r="W5" i="14"/>
  <c r="W6" i="14"/>
  <c r="W7" i="14"/>
  <c r="W8" i="14"/>
  <c r="W9" i="14"/>
  <c r="W11" i="14"/>
  <c r="S9" i="14"/>
  <c r="S11" i="14"/>
  <c r="R5" i="14"/>
  <c r="R6" i="14"/>
  <c r="R7" i="14"/>
  <c r="R8" i="14"/>
  <c r="R9" i="14"/>
  <c r="R11" i="14"/>
  <c r="N9" i="14"/>
  <c r="N11" i="14"/>
  <c r="M5" i="14"/>
  <c r="M6" i="14"/>
  <c r="M7" i="14"/>
  <c r="M8" i="14"/>
  <c r="M9" i="14"/>
  <c r="M11" i="14"/>
  <c r="I9" i="14"/>
  <c r="I11" i="14"/>
  <c r="H5" i="14"/>
  <c r="H6" i="14"/>
  <c r="H7" i="14"/>
  <c r="H8" i="14"/>
  <c r="H9" i="14"/>
  <c r="H11" i="14"/>
  <c r="AK5" i="20"/>
  <c r="AK6" i="20"/>
  <c r="AK7" i="20"/>
  <c r="AK8" i="20"/>
  <c r="AK9" i="20"/>
  <c r="AK10" i="20"/>
  <c r="AK11" i="20"/>
  <c r="AK12" i="20"/>
  <c r="AK13" i="20"/>
  <c r="AK14" i="20"/>
  <c r="AK15" i="20"/>
  <c r="AK16" i="20"/>
  <c r="AK17" i="20"/>
  <c r="AK19" i="20"/>
  <c r="AH17" i="20"/>
  <c r="AH19" i="20"/>
  <c r="AG5" i="20"/>
  <c r="AG6" i="20"/>
  <c r="AG7" i="20"/>
  <c r="AG8" i="20"/>
  <c r="AG9" i="20"/>
  <c r="AG10" i="20"/>
  <c r="AG11" i="20"/>
  <c r="AG12" i="20"/>
  <c r="AG13" i="20"/>
  <c r="AG14" i="20"/>
  <c r="AG15" i="20"/>
  <c r="AG16" i="20"/>
  <c r="AG17" i="20"/>
  <c r="AG19" i="20"/>
  <c r="AC17" i="20"/>
  <c r="AC19" i="20"/>
  <c r="AB5" i="20"/>
  <c r="AB6" i="20"/>
  <c r="AB7" i="20"/>
  <c r="AB8" i="20"/>
  <c r="AB9" i="20"/>
  <c r="AB10" i="20"/>
  <c r="AB11" i="20"/>
  <c r="AB12" i="20"/>
  <c r="AB13" i="20"/>
  <c r="AB14" i="20"/>
  <c r="AB15" i="20"/>
  <c r="AB16" i="20"/>
  <c r="AB17" i="20"/>
  <c r="AB19" i="20"/>
  <c r="X17" i="20"/>
  <c r="X19" i="20"/>
  <c r="W5" i="20"/>
  <c r="W6" i="20"/>
  <c r="W7" i="20"/>
  <c r="W8" i="20"/>
  <c r="W9" i="20"/>
  <c r="W10" i="20"/>
  <c r="W11" i="20"/>
  <c r="W12" i="20"/>
  <c r="W13" i="20"/>
  <c r="W14" i="20"/>
  <c r="W15" i="20"/>
  <c r="W16" i="20"/>
  <c r="W17" i="20"/>
  <c r="W19" i="20"/>
  <c r="S17" i="20"/>
  <c r="S19" i="20"/>
  <c r="R5" i="20"/>
  <c r="R6" i="20"/>
  <c r="R7" i="20"/>
  <c r="R8" i="20"/>
  <c r="R9" i="20"/>
  <c r="R10" i="20"/>
  <c r="R11" i="20"/>
  <c r="R12" i="20"/>
  <c r="R13" i="20"/>
  <c r="R14" i="20"/>
  <c r="R15" i="20"/>
  <c r="R16" i="20"/>
  <c r="R17" i="20"/>
  <c r="R19" i="20"/>
  <c r="N17" i="20"/>
  <c r="N19" i="20"/>
  <c r="M5" i="20"/>
  <c r="M6" i="20"/>
  <c r="M7" i="20"/>
  <c r="M8" i="20"/>
  <c r="M9" i="20"/>
  <c r="M10" i="20"/>
  <c r="M11" i="20"/>
  <c r="M12" i="20"/>
  <c r="M13" i="20"/>
  <c r="M14" i="20"/>
  <c r="M15" i="20"/>
  <c r="M16" i="20"/>
  <c r="M17" i="20"/>
  <c r="M19" i="20"/>
  <c r="I17" i="20"/>
  <c r="I19" i="20"/>
  <c r="H5" i="20"/>
  <c r="H6" i="20"/>
  <c r="H7" i="20"/>
  <c r="H8" i="20"/>
  <c r="H9" i="20"/>
  <c r="H10" i="20"/>
  <c r="H11" i="20"/>
  <c r="H12" i="20"/>
  <c r="H13" i="20"/>
  <c r="H14" i="20"/>
  <c r="H15" i="20"/>
  <c r="H16" i="20"/>
  <c r="H17" i="20"/>
  <c r="H19" i="20"/>
  <c r="AK5" i="12"/>
  <c r="AK6" i="12"/>
  <c r="AK7" i="12"/>
  <c r="AK8" i="12"/>
  <c r="AK9" i="12"/>
  <c r="AK10" i="12"/>
  <c r="AK11" i="12"/>
  <c r="AK12" i="12"/>
  <c r="AK13" i="12"/>
  <c r="AK14" i="12"/>
  <c r="AK15" i="12"/>
  <c r="AK16" i="12"/>
  <c r="AK17" i="12"/>
  <c r="AK18" i="12"/>
  <c r="AK19" i="12"/>
  <c r="AK21" i="12"/>
  <c r="AH19" i="12"/>
  <c r="AH21" i="12"/>
  <c r="AG21" i="12"/>
  <c r="AC19" i="12"/>
  <c r="AC21" i="12"/>
  <c r="AB5" i="12"/>
  <c r="AB6" i="12"/>
  <c r="AB7" i="12"/>
  <c r="AB8" i="12"/>
  <c r="AB9" i="12"/>
  <c r="AB10" i="12"/>
  <c r="AB11" i="12"/>
  <c r="AB12" i="12"/>
  <c r="AB13" i="12"/>
  <c r="AB14" i="12"/>
  <c r="AB15" i="12"/>
  <c r="AB16" i="12"/>
  <c r="AB17" i="12"/>
  <c r="AB18" i="12"/>
  <c r="AB19" i="12"/>
  <c r="AB21" i="12"/>
  <c r="X19" i="12"/>
  <c r="X21" i="12"/>
  <c r="W5" i="12"/>
  <c r="W6" i="12"/>
  <c r="W7" i="12"/>
  <c r="W8" i="12"/>
  <c r="W9" i="12"/>
  <c r="W10" i="12"/>
  <c r="W11" i="12"/>
  <c r="W12" i="12"/>
  <c r="W13" i="12"/>
  <c r="W14" i="12"/>
  <c r="W15" i="12"/>
  <c r="W16" i="12"/>
  <c r="W17" i="12"/>
  <c r="W18" i="12"/>
  <c r="W19" i="12"/>
  <c r="W21" i="12"/>
  <c r="S19" i="12"/>
  <c r="S21" i="12"/>
  <c r="R5" i="12"/>
  <c r="R6" i="12"/>
  <c r="R7" i="12"/>
  <c r="R8" i="12"/>
  <c r="R9" i="12"/>
  <c r="R10" i="12"/>
  <c r="R11" i="12"/>
  <c r="R12" i="12"/>
  <c r="R13" i="12"/>
  <c r="R14" i="12"/>
  <c r="R15" i="12"/>
  <c r="R16" i="12"/>
  <c r="R17" i="12"/>
  <c r="R18" i="12"/>
  <c r="R19" i="12"/>
  <c r="R21" i="12"/>
  <c r="N19" i="12"/>
  <c r="N21" i="12"/>
  <c r="M5" i="12"/>
  <c r="M6" i="12"/>
  <c r="M7" i="12"/>
  <c r="M8" i="12"/>
  <c r="M9" i="12"/>
  <c r="M10" i="12"/>
  <c r="M11" i="12"/>
  <c r="M12" i="12"/>
  <c r="M13" i="12"/>
  <c r="M14" i="12"/>
  <c r="M15" i="12"/>
  <c r="M16" i="12"/>
  <c r="M17" i="12"/>
  <c r="M18" i="12"/>
  <c r="M19" i="12"/>
  <c r="M21" i="12"/>
  <c r="I19" i="12"/>
  <c r="I21" i="12"/>
  <c r="H5" i="12"/>
  <c r="H6" i="12"/>
  <c r="H7" i="12"/>
  <c r="H8" i="12"/>
  <c r="H9" i="12"/>
  <c r="H10" i="12"/>
  <c r="H11" i="12"/>
  <c r="H12" i="12"/>
  <c r="H13" i="12"/>
  <c r="H14" i="12"/>
  <c r="H15" i="12"/>
  <c r="H16" i="12"/>
  <c r="H17" i="12"/>
  <c r="H18" i="12"/>
  <c r="H19" i="12"/>
  <c r="H21" i="12"/>
  <c r="AG5" i="12"/>
  <c r="AG6" i="12"/>
  <c r="AG7" i="12"/>
  <c r="AG8" i="12"/>
  <c r="AG9" i="12"/>
  <c r="AG10" i="12"/>
  <c r="AG11" i="12"/>
  <c r="AG12" i="12"/>
  <c r="AG13" i="12"/>
  <c r="AG14" i="12"/>
  <c r="AG15" i="12"/>
  <c r="AG16" i="12"/>
  <c r="AG17" i="12"/>
  <c r="AG18" i="12"/>
  <c r="AG19" i="12"/>
  <c r="AK5" i="19"/>
  <c r="AK6" i="19"/>
  <c r="AK7" i="19"/>
  <c r="AK8" i="19"/>
  <c r="AK9" i="19"/>
  <c r="AK10" i="19"/>
  <c r="AK11" i="19"/>
  <c r="AK12" i="19"/>
  <c r="AK13" i="19"/>
  <c r="AK14" i="19"/>
  <c r="AK15" i="19"/>
  <c r="AK16" i="19"/>
  <c r="AK17" i="19"/>
  <c r="AK18" i="19"/>
  <c r="AK19" i="19"/>
  <c r="AK20" i="19"/>
  <c r="AK21" i="19"/>
  <c r="AK23" i="19"/>
  <c r="AH21" i="19"/>
  <c r="AH23" i="19"/>
  <c r="AG5" i="19"/>
  <c r="AG6" i="19"/>
  <c r="AG7" i="19"/>
  <c r="AG8" i="19"/>
  <c r="AG9" i="19"/>
  <c r="AG10" i="19"/>
  <c r="AG11" i="19"/>
  <c r="AG12" i="19"/>
  <c r="AG13" i="19"/>
  <c r="AG14" i="19"/>
  <c r="AG15" i="19"/>
  <c r="AG16" i="19"/>
  <c r="AG17" i="19"/>
  <c r="AG18" i="19"/>
  <c r="AG19" i="19"/>
  <c r="AG20" i="19"/>
  <c r="AG21" i="19"/>
  <c r="AG23" i="19"/>
  <c r="AC21" i="19"/>
  <c r="AC23" i="19"/>
  <c r="AB5" i="19"/>
  <c r="AB6" i="19"/>
  <c r="AB7" i="19"/>
  <c r="AB8" i="19"/>
  <c r="AB9" i="19"/>
  <c r="AB10" i="19"/>
  <c r="AB11" i="19"/>
  <c r="AB12" i="19"/>
  <c r="AB13" i="19"/>
  <c r="AB14" i="19"/>
  <c r="AB15" i="19"/>
  <c r="AB16" i="19"/>
  <c r="AB17" i="19"/>
  <c r="AB18" i="19"/>
  <c r="AB19" i="19"/>
  <c r="AB20" i="19"/>
  <c r="AB21" i="19"/>
  <c r="AB23" i="19"/>
  <c r="X21" i="19"/>
  <c r="X23" i="19"/>
  <c r="W5" i="19"/>
  <c r="W6" i="19"/>
  <c r="W7" i="19"/>
  <c r="W8" i="19"/>
  <c r="W9" i="19"/>
  <c r="W10" i="19"/>
  <c r="W11" i="19"/>
  <c r="W12" i="19"/>
  <c r="W13" i="19"/>
  <c r="W14" i="19"/>
  <c r="W15" i="19"/>
  <c r="W16" i="19"/>
  <c r="W17" i="19"/>
  <c r="W18" i="19"/>
  <c r="W19" i="19"/>
  <c r="W20" i="19"/>
  <c r="W21" i="19"/>
  <c r="W23" i="19"/>
  <c r="S21" i="19"/>
  <c r="S23" i="19"/>
  <c r="R5" i="19"/>
  <c r="R6" i="19"/>
  <c r="R7" i="19"/>
  <c r="R8" i="19"/>
  <c r="R9" i="19"/>
  <c r="R10" i="19"/>
  <c r="R11" i="19"/>
  <c r="R12" i="19"/>
  <c r="R13" i="19"/>
  <c r="R14" i="19"/>
  <c r="R15" i="19"/>
  <c r="R16" i="19"/>
  <c r="R17" i="19"/>
  <c r="R18" i="19"/>
  <c r="R19" i="19"/>
  <c r="R20" i="19"/>
  <c r="R21" i="19"/>
  <c r="R23" i="19"/>
  <c r="N21" i="19"/>
  <c r="N23" i="19"/>
  <c r="M5" i="19"/>
  <c r="M6" i="19"/>
  <c r="M7" i="19"/>
  <c r="M8" i="19"/>
  <c r="M9" i="19"/>
  <c r="M10" i="19"/>
  <c r="M11" i="19"/>
  <c r="M12" i="19"/>
  <c r="M13" i="19"/>
  <c r="M14" i="19"/>
  <c r="M15" i="19"/>
  <c r="M16" i="19"/>
  <c r="M17" i="19"/>
  <c r="M18" i="19"/>
  <c r="M19" i="19"/>
  <c r="M20" i="19"/>
  <c r="M21" i="19"/>
  <c r="M23" i="19"/>
  <c r="I21" i="19"/>
  <c r="I23" i="19"/>
  <c r="H5" i="19"/>
  <c r="H6" i="19"/>
  <c r="H7" i="19"/>
  <c r="H8" i="19"/>
  <c r="H9" i="19"/>
  <c r="H10" i="19"/>
  <c r="H11" i="19"/>
  <c r="H12" i="19"/>
  <c r="H13" i="19"/>
  <c r="H14" i="19"/>
  <c r="H15" i="19"/>
  <c r="H16" i="19"/>
  <c r="H17" i="19"/>
  <c r="H18" i="19"/>
  <c r="H19" i="19"/>
  <c r="H20" i="19"/>
  <c r="H21" i="19"/>
  <c r="H23" i="19"/>
  <c r="AK5" i="11"/>
  <c r="AK6" i="11"/>
  <c r="AK7" i="11"/>
  <c r="AK8" i="11"/>
  <c r="AK9" i="11"/>
  <c r="AK10" i="11"/>
  <c r="AK11" i="11"/>
  <c r="AK12" i="11"/>
  <c r="AK13" i="11"/>
  <c r="AK14" i="11"/>
  <c r="AK15" i="11"/>
  <c r="AK16" i="11"/>
  <c r="AK17" i="11"/>
  <c r="AK18" i="11"/>
  <c r="AK19" i="11"/>
  <c r="AK20" i="11"/>
  <c r="AK21" i="11"/>
  <c r="AK23" i="11"/>
  <c r="AH21" i="11"/>
  <c r="AH23" i="11"/>
  <c r="AG5" i="11"/>
  <c r="AG6" i="11"/>
  <c r="AG7" i="11"/>
  <c r="AG8" i="11"/>
  <c r="AG9" i="11"/>
  <c r="AG10" i="11"/>
  <c r="AG11" i="11"/>
  <c r="AG12" i="11"/>
  <c r="AG13" i="11"/>
  <c r="AG14" i="11"/>
  <c r="AG15" i="11"/>
  <c r="AG16" i="11"/>
  <c r="AG17" i="11"/>
  <c r="AG18" i="11"/>
  <c r="AG19" i="11"/>
  <c r="AG20" i="11"/>
  <c r="AG21" i="11"/>
  <c r="AG23" i="11"/>
  <c r="AC21" i="11"/>
  <c r="AC23" i="11"/>
  <c r="AB5" i="11"/>
  <c r="AB6" i="11"/>
  <c r="AB7" i="11"/>
  <c r="AB8" i="11"/>
  <c r="AB9" i="11"/>
  <c r="AB10" i="11"/>
  <c r="AB11" i="11"/>
  <c r="AB12" i="11"/>
  <c r="AB13" i="11"/>
  <c r="AB14" i="11"/>
  <c r="AB15" i="11"/>
  <c r="AB16" i="11"/>
  <c r="AB17" i="11"/>
  <c r="AB18" i="11"/>
  <c r="AB19" i="11"/>
  <c r="AB20" i="11"/>
  <c r="AB21" i="11"/>
  <c r="AB23" i="11"/>
  <c r="X21" i="11"/>
  <c r="X23" i="11"/>
  <c r="W5" i="11"/>
  <c r="W6" i="11"/>
  <c r="W7" i="11"/>
  <c r="W8" i="11"/>
  <c r="W9" i="11"/>
  <c r="W10" i="11"/>
  <c r="W11" i="11"/>
  <c r="W12" i="11"/>
  <c r="W13" i="11"/>
  <c r="W14" i="11"/>
  <c r="W15" i="11"/>
  <c r="W16" i="11"/>
  <c r="W17" i="11"/>
  <c r="W18" i="11"/>
  <c r="W19" i="11"/>
  <c r="W20" i="11"/>
  <c r="W21" i="11"/>
  <c r="W23" i="11"/>
  <c r="S21" i="11"/>
  <c r="S23" i="11"/>
  <c r="R5" i="11"/>
  <c r="R6" i="11"/>
  <c r="R7" i="11"/>
  <c r="R8" i="11"/>
  <c r="R9" i="11"/>
  <c r="R10" i="11"/>
  <c r="R11" i="11"/>
  <c r="R12" i="11"/>
  <c r="R13" i="11"/>
  <c r="R14" i="11"/>
  <c r="R15" i="11"/>
  <c r="R16" i="11"/>
  <c r="R17" i="11"/>
  <c r="R18" i="11"/>
  <c r="R19" i="11"/>
  <c r="R20" i="11"/>
  <c r="R21" i="11"/>
  <c r="R23" i="11"/>
  <c r="N21" i="11"/>
  <c r="N23" i="11"/>
  <c r="M5" i="11"/>
  <c r="M6" i="11"/>
  <c r="M7" i="11"/>
  <c r="M8" i="11"/>
  <c r="M9" i="11"/>
  <c r="M10" i="11"/>
  <c r="M11" i="11"/>
  <c r="M12" i="11"/>
  <c r="M13" i="11"/>
  <c r="M14" i="11"/>
  <c r="M15" i="11"/>
  <c r="M16" i="11"/>
  <c r="M17" i="11"/>
  <c r="M18" i="11"/>
  <c r="M19" i="11"/>
  <c r="M20" i="11"/>
  <c r="M21" i="11"/>
  <c r="M23" i="11"/>
  <c r="I21" i="11"/>
  <c r="I23" i="11"/>
  <c r="AK5" i="16"/>
  <c r="AK6" i="16"/>
  <c r="AK7" i="16"/>
  <c r="AK8" i="16"/>
  <c r="AK9" i="16"/>
  <c r="AK10" i="16"/>
  <c r="AK11" i="16"/>
  <c r="AK12" i="16"/>
  <c r="AK14" i="16"/>
  <c r="AH12" i="16"/>
  <c r="AH14" i="16"/>
  <c r="AG5" i="16"/>
  <c r="AG6" i="16"/>
  <c r="AG7" i="16"/>
  <c r="AG8" i="16"/>
  <c r="AG9" i="16"/>
  <c r="AG10" i="16"/>
  <c r="AG11" i="16"/>
  <c r="AG12" i="16"/>
  <c r="AG14" i="16"/>
  <c r="AC12" i="16"/>
  <c r="AC14" i="16"/>
  <c r="AB5" i="16"/>
  <c r="AB6" i="16"/>
  <c r="AB7" i="16"/>
  <c r="AB8" i="16"/>
  <c r="AB9" i="16"/>
  <c r="AB10" i="16"/>
  <c r="AB11" i="16"/>
  <c r="AB12" i="16"/>
  <c r="AB14" i="16"/>
  <c r="X12" i="16"/>
  <c r="X14" i="16"/>
  <c r="S12" i="16"/>
  <c r="S14" i="16"/>
  <c r="R5" i="16"/>
  <c r="R6" i="16"/>
  <c r="R7" i="16"/>
  <c r="R8" i="16"/>
  <c r="R9" i="16"/>
  <c r="R10" i="16"/>
  <c r="R11" i="16"/>
  <c r="R12" i="16"/>
  <c r="R14" i="16"/>
  <c r="N12" i="16"/>
  <c r="N14" i="16"/>
  <c r="M5" i="16"/>
  <c r="M6" i="16"/>
  <c r="M7" i="16"/>
  <c r="M8" i="16"/>
  <c r="M9" i="16"/>
  <c r="M10" i="16"/>
  <c r="M11" i="16"/>
  <c r="M12" i="16"/>
  <c r="M14" i="16"/>
  <c r="I12" i="16"/>
  <c r="I14" i="16"/>
  <c r="H5" i="16"/>
  <c r="H6" i="16"/>
  <c r="H7" i="16"/>
  <c r="H8" i="16"/>
  <c r="H9" i="16"/>
  <c r="H10" i="16"/>
  <c r="H11" i="16"/>
  <c r="H12" i="16"/>
  <c r="H14" i="16"/>
  <c r="AK6" i="58"/>
  <c r="AK7" i="58"/>
  <c r="AK8" i="58"/>
  <c r="AK9" i="58"/>
  <c r="AK10" i="58"/>
  <c r="AK11" i="58"/>
  <c r="AK12" i="58"/>
  <c r="AK13" i="58"/>
  <c r="AK14" i="58"/>
  <c r="AK15" i="58"/>
  <c r="AK16" i="58"/>
  <c r="AK17" i="58"/>
  <c r="AK18" i="58"/>
  <c r="AK19" i="58"/>
  <c r="AK21" i="58"/>
  <c r="AH19" i="58"/>
  <c r="AH21" i="58"/>
  <c r="AG6" i="58"/>
  <c r="AG7" i="58"/>
  <c r="AG8" i="58"/>
  <c r="AG9" i="58"/>
  <c r="AG10" i="58"/>
  <c r="AG11" i="58"/>
  <c r="AG12" i="58"/>
  <c r="AG13" i="58"/>
  <c r="AG14" i="58"/>
  <c r="AG15" i="58"/>
  <c r="AG16" i="58"/>
  <c r="AG17" i="58"/>
  <c r="AG18" i="58"/>
  <c r="AG19" i="58"/>
  <c r="AG21" i="58"/>
  <c r="AC19" i="58"/>
  <c r="AC21" i="58"/>
  <c r="AB6" i="58"/>
  <c r="AB7" i="58"/>
  <c r="AB8" i="58"/>
  <c r="AB9" i="58"/>
  <c r="AB10" i="58"/>
  <c r="AB11" i="58"/>
  <c r="AB12" i="58"/>
  <c r="AB13" i="58"/>
  <c r="AB14" i="58"/>
  <c r="AB15" i="58"/>
  <c r="AB16" i="58"/>
  <c r="AB17" i="58"/>
  <c r="AB18" i="58"/>
  <c r="AB19" i="58"/>
  <c r="AB21" i="58"/>
  <c r="X19" i="58"/>
  <c r="X21" i="58"/>
  <c r="W6" i="58"/>
  <c r="W7" i="58"/>
  <c r="W8" i="58"/>
  <c r="W9" i="58"/>
  <c r="W10" i="58"/>
  <c r="W11" i="58"/>
  <c r="W12" i="58"/>
  <c r="W13" i="58"/>
  <c r="W14" i="58"/>
  <c r="W15" i="58"/>
  <c r="W16" i="58"/>
  <c r="W17" i="58"/>
  <c r="W18" i="58"/>
  <c r="W19" i="58"/>
  <c r="W21" i="58"/>
  <c r="S19" i="58"/>
  <c r="S21" i="58"/>
  <c r="R6" i="58"/>
  <c r="R7" i="58"/>
  <c r="R8" i="58"/>
  <c r="R9" i="58"/>
  <c r="R10" i="58"/>
  <c r="R11" i="58"/>
  <c r="R12" i="58"/>
  <c r="R13" i="58"/>
  <c r="R14" i="58"/>
  <c r="R15" i="58"/>
  <c r="R16" i="58"/>
  <c r="R17" i="58"/>
  <c r="R18" i="58"/>
  <c r="R19" i="58"/>
  <c r="R21" i="58"/>
  <c r="N19" i="58"/>
  <c r="N21" i="58"/>
  <c r="M6" i="58"/>
  <c r="M7" i="58"/>
  <c r="M8" i="58"/>
  <c r="M9" i="58"/>
  <c r="M10" i="58"/>
  <c r="M11" i="58"/>
  <c r="M12" i="58"/>
  <c r="M13" i="58"/>
  <c r="M14" i="58"/>
  <c r="M15" i="58"/>
  <c r="M16" i="58"/>
  <c r="M17" i="58"/>
  <c r="M18" i="58"/>
  <c r="M19" i="58"/>
  <c r="M21" i="58"/>
  <c r="I19" i="58"/>
  <c r="I21" i="58"/>
  <c r="H6" i="58"/>
  <c r="H7" i="58"/>
  <c r="H8" i="58"/>
  <c r="H9" i="58"/>
  <c r="H10" i="58"/>
  <c r="H11" i="58"/>
  <c r="H12" i="58"/>
  <c r="H13" i="58"/>
  <c r="H14" i="58"/>
  <c r="H15" i="58"/>
  <c r="H16" i="58"/>
  <c r="H17" i="58"/>
  <c r="H18" i="58"/>
  <c r="H19" i="58"/>
  <c r="H21" i="58"/>
  <c r="AK5" i="13"/>
  <c r="AK6" i="13"/>
  <c r="AK7" i="13"/>
  <c r="AK8" i="13"/>
  <c r="AK9" i="13"/>
  <c r="AK10" i="13"/>
  <c r="AK11" i="13"/>
  <c r="AK12" i="13"/>
  <c r="AK13" i="13"/>
  <c r="AK15" i="13"/>
  <c r="AH13" i="13"/>
  <c r="AH15" i="13"/>
  <c r="AG5" i="13"/>
  <c r="AG6" i="13"/>
  <c r="AG7" i="13"/>
  <c r="AG8" i="13"/>
  <c r="AG9" i="13"/>
  <c r="AG10" i="13"/>
  <c r="AG11" i="13"/>
  <c r="AG12" i="13"/>
  <c r="AG13" i="13"/>
  <c r="AG15" i="13"/>
  <c r="AC13" i="13"/>
  <c r="AC15" i="13"/>
  <c r="AB5" i="13"/>
  <c r="AB6" i="13"/>
  <c r="AB7" i="13"/>
  <c r="AB8" i="13"/>
  <c r="AB9" i="13"/>
  <c r="AB10" i="13"/>
  <c r="AB11" i="13"/>
  <c r="AB12" i="13"/>
  <c r="AB13" i="13"/>
  <c r="AB15" i="13"/>
  <c r="X13" i="13"/>
  <c r="X15" i="13"/>
  <c r="W5" i="13"/>
  <c r="W6" i="13"/>
  <c r="W7" i="13"/>
  <c r="W8" i="13"/>
  <c r="W9" i="13"/>
  <c r="W10" i="13"/>
  <c r="W11" i="13"/>
  <c r="W12" i="13"/>
  <c r="W13" i="13"/>
  <c r="W15" i="13"/>
  <c r="S13" i="13"/>
  <c r="S15" i="13"/>
  <c r="R5" i="13"/>
  <c r="R6" i="13"/>
  <c r="R7" i="13"/>
  <c r="R8" i="13"/>
  <c r="R9" i="13"/>
  <c r="R10" i="13"/>
  <c r="R11" i="13"/>
  <c r="R12" i="13"/>
  <c r="R13" i="13"/>
  <c r="R15" i="13"/>
  <c r="N13" i="13"/>
  <c r="N15" i="13"/>
  <c r="M5" i="13"/>
  <c r="M6" i="13"/>
  <c r="M7" i="13"/>
  <c r="M8" i="13"/>
  <c r="M9" i="13"/>
  <c r="M10" i="13"/>
  <c r="M11" i="13"/>
  <c r="M12" i="13"/>
  <c r="M13" i="13"/>
  <c r="M15" i="13"/>
  <c r="I13" i="13"/>
  <c r="I15" i="13"/>
  <c r="H5" i="13"/>
  <c r="H6" i="13"/>
  <c r="H7" i="13"/>
  <c r="H8" i="13"/>
  <c r="H9" i="13"/>
  <c r="H10" i="13"/>
  <c r="H11" i="13"/>
  <c r="H12" i="13"/>
  <c r="H13" i="13"/>
  <c r="H15" i="13"/>
  <c r="AK5" i="9"/>
  <c r="AK6" i="9"/>
  <c r="AK7" i="9"/>
  <c r="AK8" i="9"/>
  <c r="AK9" i="9"/>
  <c r="AK10" i="9"/>
  <c r="AK11" i="9"/>
  <c r="AK12" i="9"/>
  <c r="AK13" i="9"/>
  <c r="AK14" i="9"/>
  <c r="AK16" i="9"/>
  <c r="AH14" i="9"/>
  <c r="AH16" i="9"/>
  <c r="AG5" i="9"/>
  <c r="AG6" i="9"/>
  <c r="AG7" i="9"/>
  <c r="AG8" i="9"/>
  <c r="AG9" i="9"/>
  <c r="AG10" i="9"/>
  <c r="AG11" i="9"/>
  <c r="AG12" i="9"/>
  <c r="AG13" i="9"/>
  <c r="AG14" i="9"/>
  <c r="AG16" i="9"/>
  <c r="AC14" i="9"/>
  <c r="AC16" i="9"/>
  <c r="AB5" i="9"/>
  <c r="AB6" i="9"/>
  <c r="AB7" i="9"/>
  <c r="AB8" i="9"/>
  <c r="AB9" i="9"/>
  <c r="AB10" i="9"/>
  <c r="AB11" i="9"/>
  <c r="AB12" i="9"/>
  <c r="AB13" i="9"/>
  <c r="AB14" i="9"/>
  <c r="AB16" i="9"/>
  <c r="X14" i="9"/>
  <c r="X16" i="9"/>
  <c r="W5" i="9"/>
  <c r="W6" i="9"/>
  <c r="W7" i="9"/>
  <c r="W8" i="9"/>
  <c r="W9" i="9"/>
  <c r="W10" i="9"/>
  <c r="W11" i="9"/>
  <c r="W12" i="9"/>
  <c r="W13" i="9"/>
  <c r="W14" i="9"/>
  <c r="W16" i="9"/>
  <c r="S14" i="9"/>
  <c r="S16" i="9"/>
  <c r="R5" i="9"/>
  <c r="R6" i="9"/>
  <c r="R7" i="9"/>
  <c r="R8" i="9"/>
  <c r="R9" i="9"/>
  <c r="R10" i="9"/>
  <c r="R11" i="9"/>
  <c r="R12" i="9"/>
  <c r="R13" i="9"/>
  <c r="R14" i="9"/>
  <c r="R16" i="9"/>
  <c r="N14" i="9"/>
  <c r="N16" i="9"/>
  <c r="M5" i="9"/>
  <c r="M6" i="9"/>
  <c r="M7" i="9"/>
  <c r="M8" i="9"/>
  <c r="M9" i="9"/>
  <c r="M10" i="9"/>
  <c r="M11" i="9"/>
  <c r="M12" i="9"/>
  <c r="M13" i="9"/>
  <c r="M14" i="9"/>
  <c r="M16" i="9"/>
  <c r="H5" i="9"/>
  <c r="H6" i="9"/>
  <c r="H7" i="9"/>
  <c r="H8" i="9"/>
  <c r="H9" i="9"/>
  <c r="H10" i="9"/>
  <c r="H11" i="9"/>
  <c r="H12" i="9"/>
  <c r="H13" i="9"/>
  <c r="H14" i="9"/>
  <c r="H16" i="9"/>
  <c r="J5" i="9"/>
  <c r="O5" i="9"/>
  <c r="T5" i="9"/>
  <c r="Y5" i="9"/>
  <c r="AD5" i="9"/>
  <c r="AI5" i="9"/>
  <c r="J6" i="9"/>
  <c r="O6" i="9"/>
  <c r="T6" i="9"/>
  <c r="Y6" i="9"/>
  <c r="AD6" i="9"/>
  <c r="AI6" i="9"/>
  <c r="J7" i="9"/>
  <c r="O7" i="9"/>
  <c r="T7" i="9"/>
  <c r="Y7" i="9"/>
  <c r="AD7" i="9"/>
  <c r="AI7" i="9"/>
  <c r="J8" i="9"/>
  <c r="O8" i="9"/>
  <c r="T8" i="9"/>
  <c r="Y8" i="9"/>
  <c r="AD8" i="9"/>
  <c r="AI8" i="9"/>
  <c r="J9" i="9"/>
  <c r="O9" i="9"/>
  <c r="T9" i="9"/>
  <c r="Y9" i="9"/>
  <c r="AD9" i="9"/>
  <c r="AI9" i="9"/>
  <c r="J10" i="9"/>
  <c r="O10" i="9"/>
  <c r="T10" i="9"/>
  <c r="Y10" i="9"/>
  <c r="AD10" i="9"/>
  <c r="AI10" i="9"/>
  <c r="J11" i="9"/>
  <c r="O11" i="9"/>
  <c r="T11" i="9"/>
  <c r="Y11" i="9"/>
  <c r="AD11" i="9"/>
  <c r="AI11" i="9"/>
  <c r="J12" i="9"/>
  <c r="O12" i="9"/>
  <c r="T12" i="9"/>
  <c r="Y12" i="9"/>
  <c r="AD12" i="9"/>
  <c r="AI12" i="9"/>
  <c r="J13" i="9"/>
  <c r="O13" i="9"/>
  <c r="T13" i="9"/>
  <c r="Y13" i="9"/>
  <c r="AD13" i="9"/>
  <c r="AI13" i="9"/>
  <c r="AK6" i="10"/>
  <c r="AK7" i="10"/>
  <c r="AK8" i="10"/>
  <c r="AK9" i="10"/>
  <c r="AK10" i="10"/>
  <c r="AK11" i="10"/>
  <c r="AK12" i="10"/>
  <c r="AK13" i="10"/>
  <c r="AK14" i="10"/>
  <c r="AK15" i="10"/>
  <c r="AK16" i="10"/>
  <c r="AK17" i="10"/>
  <c r="AK19" i="10"/>
  <c r="AH17" i="10"/>
  <c r="AH19" i="10"/>
  <c r="AG6" i="10"/>
  <c r="AG7" i="10"/>
  <c r="AG8" i="10"/>
  <c r="AG9" i="10"/>
  <c r="AG10" i="10"/>
  <c r="AG11" i="10"/>
  <c r="AG12" i="10"/>
  <c r="AG13" i="10"/>
  <c r="AG14" i="10"/>
  <c r="AG15" i="10"/>
  <c r="AG16" i="10"/>
  <c r="AG17" i="10"/>
  <c r="AG19" i="10"/>
  <c r="AC17" i="10"/>
  <c r="AC19" i="10"/>
  <c r="AB6" i="10"/>
  <c r="AB7" i="10"/>
  <c r="AB8" i="10"/>
  <c r="AB9" i="10"/>
  <c r="AB10" i="10"/>
  <c r="AB11" i="10"/>
  <c r="AB12" i="10"/>
  <c r="AB13" i="10"/>
  <c r="AB14" i="10"/>
  <c r="AB15" i="10"/>
  <c r="AB16" i="10"/>
  <c r="AB17" i="10"/>
  <c r="AB19" i="10"/>
  <c r="X17" i="10"/>
  <c r="X19" i="10"/>
  <c r="W6" i="10"/>
  <c r="W7" i="10"/>
  <c r="W8" i="10"/>
  <c r="W9" i="10"/>
  <c r="W10" i="10"/>
  <c r="W11" i="10"/>
  <c r="W12" i="10"/>
  <c r="W13" i="10"/>
  <c r="W14" i="10"/>
  <c r="W15" i="10"/>
  <c r="W16" i="10"/>
  <c r="W17" i="10"/>
  <c r="W19" i="10"/>
  <c r="S17" i="10"/>
  <c r="S19" i="10"/>
  <c r="R6" i="10"/>
  <c r="R7" i="10"/>
  <c r="R8" i="10"/>
  <c r="R9" i="10"/>
  <c r="R10" i="10"/>
  <c r="R11" i="10"/>
  <c r="R12" i="10"/>
  <c r="R13" i="10"/>
  <c r="R14" i="10"/>
  <c r="R15" i="10"/>
  <c r="R16" i="10"/>
  <c r="R17" i="10"/>
  <c r="R19" i="10"/>
  <c r="N17" i="10"/>
  <c r="N19" i="10"/>
  <c r="M6" i="10"/>
  <c r="M7" i="10"/>
  <c r="M8" i="10"/>
  <c r="M9" i="10"/>
  <c r="M10" i="10"/>
  <c r="M11" i="10"/>
  <c r="M12" i="10"/>
  <c r="M13" i="10"/>
  <c r="M14" i="10"/>
  <c r="M15" i="10"/>
  <c r="M16" i="10"/>
  <c r="M17" i="10"/>
  <c r="M19" i="10"/>
  <c r="I17" i="10"/>
  <c r="I19" i="10"/>
  <c r="H6" i="10"/>
  <c r="H7" i="10"/>
  <c r="H8" i="10"/>
  <c r="H9" i="10"/>
  <c r="H10" i="10"/>
  <c r="H11" i="10"/>
  <c r="H12" i="10"/>
  <c r="H13" i="10"/>
  <c r="H14" i="10"/>
  <c r="H15" i="10"/>
  <c r="H16" i="10"/>
  <c r="H17" i="10"/>
  <c r="H19" i="10"/>
  <c r="AJ20" i="57"/>
  <c r="AJ22" i="57"/>
  <c r="AI5" i="57"/>
  <c r="AI6" i="57"/>
  <c r="AI7" i="57"/>
  <c r="AI8" i="57"/>
  <c r="AI9" i="57"/>
  <c r="AI10" i="57"/>
  <c r="AI11" i="57"/>
  <c r="AI12" i="57"/>
  <c r="AI13" i="57"/>
  <c r="AI14" i="57"/>
  <c r="AI15" i="57"/>
  <c r="AI16" i="57"/>
  <c r="AI17" i="57"/>
  <c r="AI18" i="57"/>
  <c r="AI19" i="57"/>
  <c r="AI20" i="57"/>
  <c r="AI22" i="57"/>
  <c r="AF20" i="57"/>
  <c r="AF22" i="57"/>
  <c r="AD5" i="57"/>
  <c r="AD6" i="57"/>
  <c r="AD7" i="57"/>
  <c r="AD8" i="57"/>
  <c r="AD9" i="57"/>
  <c r="AD10" i="57"/>
  <c r="AD11" i="57"/>
  <c r="AD12" i="57"/>
  <c r="AD13" i="57"/>
  <c r="AD14" i="57"/>
  <c r="AD15" i="57"/>
  <c r="AD16" i="57"/>
  <c r="AD17" i="57"/>
  <c r="AD18" i="57"/>
  <c r="AD19" i="57"/>
  <c r="AD20" i="57"/>
  <c r="AD22" i="57"/>
  <c r="AA20" i="57"/>
  <c r="AA22" i="57"/>
  <c r="Y5" i="57"/>
  <c r="Y6" i="57"/>
  <c r="Y7" i="57"/>
  <c r="Y8" i="57"/>
  <c r="Y9" i="57"/>
  <c r="Y10" i="57"/>
  <c r="Y11" i="57"/>
  <c r="Y12" i="57"/>
  <c r="Y13" i="57"/>
  <c r="Y14" i="57"/>
  <c r="Y15" i="57"/>
  <c r="Y16" i="57"/>
  <c r="Y17" i="57"/>
  <c r="Y18" i="57"/>
  <c r="Y19" i="57"/>
  <c r="Y20" i="57"/>
  <c r="Y22" i="57"/>
  <c r="V20" i="57"/>
  <c r="V22" i="57"/>
  <c r="T5" i="57"/>
  <c r="T6" i="57"/>
  <c r="T7" i="57"/>
  <c r="T8" i="57"/>
  <c r="T9" i="57"/>
  <c r="T10" i="57"/>
  <c r="T11" i="57"/>
  <c r="T12" i="57"/>
  <c r="T13" i="57"/>
  <c r="T14" i="57"/>
  <c r="T15" i="57"/>
  <c r="T16" i="57"/>
  <c r="T17" i="57"/>
  <c r="T18" i="57"/>
  <c r="T19" i="57"/>
  <c r="T20" i="57"/>
  <c r="T22" i="57"/>
  <c r="Q20" i="57"/>
  <c r="Q22" i="57"/>
  <c r="O5" i="57"/>
  <c r="O6" i="57"/>
  <c r="O7" i="57"/>
  <c r="O8" i="57"/>
  <c r="O9" i="57"/>
  <c r="O10" i="57"/>
  <c r="O11" i="57"/>
  <c r="O12" i="57"/>
  <c r="O13" i="57"/>
  <c r="O14" i="57"/>
  <c r="O15" i="57"/>
  <c r="O16" i="57"/>
  <c r="O17" i="57"/>
  <c r="O18" i="57"/>
  <c r="O19" i="57"/>
  <c r="O20" i="57"/>
  <c r="O22" i="57"/>
  <c r="L20" i="57"/>
  <c r="L22" i="57"/>
  <c r="J5" i="57"/>
  <c r="J6" i="57"/>
  <c r="J7" i="57"/>
  <c r="J8" i="57"/>
  <c r="J9" i="57"/>
  <c r="J10" i="57"/>
  <c r="J11" i="57"/>
  <c r="J12" i="57"/>
  <c r="J13" i="57"/>
  <c r="J14" i="57"/>
  <c r="J15" i="57"/>
  <c r="J16" i="57"/>
  <c r="J17" i="57"/>
  <c r="J18" i="57"/>
  <c r="J19" i="57"/>
  <c r="J20" i="57"/>
  <c r="J22" i="57"/>
  <c r="G20" i="57"/>
  <c r="G22" i="57"/>
  <c r="AJ16" i="55"/>
  <c r="AJ18" i="55"/>
  <c r="AI5" i="55"/>
  <c r="AI6" i="55"/>
  <c r="AI7" i="55"/>
  <c r="AI8" i="55"/>
  <c r="AI9" i="55"/>
  <c r="AI10" i="55"/>
  <c r="AI11" i="55"/>
  <c r="AI12" i="55"/>
  <c r="AI13" i="55"/>
  <c r="AI14" i="55"/>
  <c r="AI15" i="55"/>
  <c r="AI16" i="55"/>
  <c r="AI18" i="55"/>
  <c r="AD5" i="55"/>
  <c r="AD6" i="55"/>
  <c r="AD7" i="55"/>
  <c r="AD8" i="55"/>
  <c r="AD9" i="55"/>
  <c r="AD10" i="55"/>
  <c r="AD11" i="55"/>
  <c r="AD12" i="55"/>
  <c r="AD13" i="55"/>
  <c r="AD14" i="55"/>
  <c r="AD15" i="55"/>
  <c r="AD16" i="55"/>
  <c r="AD18" i="55"/>
  <c r="AA16" i="55"/>
  <c r="AA18" i="55"/>
  <c r="Y5" i="55"/>
  <c r="Y6" i="55"/>
  <c r="Y7" i="55"/>
  <c r="Y8" i="55"/>
  <c r="Y9" i="55"/>
  <c r="Y10" i="55"/>
  <c r="Y11" i="55"/>
  <c r="Y12" i="55"/>
  <c r="Y13" i="55"/>
  <c r="Y14" i="55"/>
  <c r="Y15" i="55"/>
  <c r="Y16" i="55"/>
  <c r="Y18" i="55"/>
  <c r="V16" i="55"/>
  <c r="V18" i="55"/>
  <c r="T5" i="55"/>
  <c r="T6" i="55"/>
  <c r="T7" i="55"/>
  <c r="T8" i="55"/>
  <c r="T9" i="55"/>
  <c r="T10" i="55"/>
  <c r="T11" i="55"/>
  <c r="T12" i="55"/>
  <c r="T13" i="55"/>
  <c r="T14" i="55"/>
  <c r="T15" i="55"/>
  <c r="T16" i="55"/>
  <c r="T18" i="55"/>
  <c r="Q16" i="55"/>
  <c r="Q18" i="55"/>
  <c r="O5" i="55"/>
  <c r="O6" i="55"/>
  <c r="O7" i="55"/>
  <c r="O8" i="55"/>
  <c r="O9" i="55"/>
  <c r="O10" i="55"/>
  <c r="O11" i="55"/>
  <c r="O12" i="55"/>
  <c r="O13" i="55"/>
  <c r="O14" i="55"/>
  <c r="O15" i="55"/>
  <c r="O16" i="55"/>
  <c r="O18" i="55"/>
  <c r="L16" i="55"/>
  <c r="L18" i="55"/>
  <c r="J5" i="55"/>
  <c r="J6" i="55"/>
  <c r="J7" i="55"/>
  <c r="J8" i="55"/>
  <c r="J9" i="55"/>
  <c r="J10" i="55"/>
  <c r="J11" i="55"/>
  <c r="J12" i="55"/>
  <c r="J13" i="55"/>
  <c r="J14" i="55"/>
  <c r="J15" i="55"/>
  <c r="J16" i="55"/>
  <c r="J18" i="55"/>
  <c r="G16" i="55"/>
  <c r="G18" i="55"/>
  <c r="AJ10" i="39"/>
  <c r="AJ12" i="39"/>
  <c r="AI5" i="39"/>
  <c r="AI6" i="39"/>
  <c r="AI7" i="39"/>
  <c r="AI8" i="39"/>
  <c r="AI9" i="39"/>
  <c r="AI10" i="39"/>
  <c r="AI12" i="39"/>
  <c r="AF10" i="39"/>
  <c r="AF12" i="39"/>
  <c r="AD5" i="39"/>
  <c r="AD6" i="39"/>
  <c r="AD7" i="39"/>
  <c r="AD8" i="39"/>
  <c r="AD9" i="39"/>
  <c r="AD10" i="39"/>
  <c r="AD12" i="39"/>
  <c r="AA10" i="39"/>
  <c r="AA12" i="39"/>
  <c r="Y5" i="39"/>
  <c r="Y6" i="39"/>
  <c r="Y7" i="39"/>
  <c r="Y8" i="39"/>
  <c r="Y9" i="39"/>
  <c r="Y10" i="39"/>
  <c r="Y12" i="39"/>
  <c r="V10" i="39"/>
  <c r="V12" i="39"/>
  <c r="T5" i="39"/>
  <c r="T6" i="39"/>
  <c r="T7" i="39"/>
  <c r="T8" i="39"/>
  <c r="T9" i="39"/>
  <c r="T10" i="39"/>
  <c r="T12" i="39"/>
  <c r="Q10" i="39"/>
  <c r="Q12" i="39"/>
  <c r="O5" i="39"/>
  <c r="O6" i="39"/>
  <c r="O7" i="39"/>
  <c r="O8" i="39"/>
  <c r="O9" i="39"/>
  <c r="O10" i="39"/>
  <c r="O12" i="39"/>
  <c r="L10" i="39"/>
  <c r="L12" i="39"/>
  <c r="J5" i="39"/>
  <c r="J6" i="39"/>
  <c r="J7" i="39"/>
  <c r="J8" i="39"/>
  <c r="J9" i="39"/>
  <c r="J10" i="39"/>
  <c r="J12" i="39"/>
  <c r="G10" i="39"/>
  <c r="G12" i="39"/>
  <c r="AJ9" i="63"/>
  <c r="AJ11" i="63"/>
  <c r="AI5" i="63"/>
  <c r="AI6" i="63"/>
  <c r="AI7" i="63"/>
  <c r="AI8" i="63"/>
  <c r="AI9" i="63"/>
  <c r="AI11" i="63"/>
  <c r="AF9" i="63"/>
  <c r="AF11" i="63"/>
  <c r="AD5" i="63"/>
  <c r="AD6" i="63"/>
  <c r="AD7" i="63"/>
  <c r="AD8" i="63"/>
  <c r="AD9" i="63"/>
  <c r="AD11" i="63"/>
  <c r="AA9" i="63"/>
  <c r="AA11" i="63"/>
  <c r="Y5" i="63"/>
  <c r="Y6" i="63"/>
  <c r="Y7" i="63"/>
  <c r="Y8" i="63"/>
  <c r="Y9" i="63"/>
  <c r="Y11" i="63"/>
  <c r="V9" i="63"/>
  <c r="V11" i="63"/>
  <c r="T5" i="63"/>
  <c r="T6" i="63"/>
  <c r="T7" i="63"/>
  <c r="T8" i="63"/>
  <c r="T9" i="63"/>
  <c r="T11" i="63"/>
  <c r="Q9" i="63"/>
  <c r="Q11" i="63"/>
  <c r="O5" i="63"/>
  <c r="O6" i="63"/>
  <c r="O7" i="63"/>
  <c r="O8" i="63"/>
  <c r="O9" i="63"/>
  <c r="O11" i="63"/>
  <c r="L9" i="63"/>
  <c r="L11" i="63"/>
  <c r="J5" i="63"/>
  <c r="J6" i="63"/>
  <c r="J7" i="63"/>
  <c r="J8" i="63"/>
  <c r="J9" i="63"/>
  <c r="J11" i="63"/>
  <c r="G9" i="63"/>
  <c r="G11" i="63"/>
  <c r="AJ25" i="34"/>
  <c r="AJ27" i="34"/>
  <c r="AI5" i="34"/>
  <c r="AI6" i="34"/>
  <c r="AI7" i="34"/>
  <c r="AI8" i="34"/>
  <c r="AI9" i="34"/>
  <c r="AI10" i="34"/>
  <c r="AI11" i="34"/>
  <c r="AI12" i="34"/>
  <c r="AI13" i="34"/>
  <c r="AI14" i="34"/>
  <c r="AI15" i="34"/>
  <c r="AI16" i="34"/>
  <c r="AI17" i="34"/>
  <c r="AI18" i="34"/>
  <c r="AI19" i="34"/>
  <c r="AI20" i="34"/>
  <c r="AI21" i="34"/>
  <c r="AI22" i="34"/>
  <c r="AI23" i="34"/>
  <c r="AI24" i="34"/>
  <c r="AI25" i="34"/>
  <c r="AI27" i="34"/>
  <c r="AF25" i="34"/>
  <c r="AF27" i="34"/>
  <c r="AD5" i="34"/>
  <c r="AD6" i="34"/>
  <c r="AD7" i="34"/>
  <c r="AD8" i="34"/>
  <c r="AD9" i="34"/>
  <c r="AD10" i="34"/>
  <c r="AD11" i="34"/>
  <c r="AD12" i="34"/>
  <c r="AD13" i="34"/>
  <c r="AD14" i="34"/>
  <c r="AD15" i="34"/>
  <c r="AD16" i="34"/>
  <c r="AD17" i="34"/>
  <c r="AD18" i="34"/>
  <c r="AD19" i="34"/>
  <c r="AD20" i="34"/>
  <c r="AD21" i="34"/>
  <c r="AD22" i="34"/>
  <c r="AD23" i="34"/>
  <c r="AD24" i="34"/>
  <c r="AD25" i="34"/>
  <c r="AD27" i="34"/>
  <c r="AA25" i="34"/>
  <c r="AA27" i="34"/>
  <c r="Y5" i="34"/>
  <c r="Y6" i="34"/>
  <c r="Y7" i="34"/>
  <c r="Y8" i="34"/>
  <c r="Y9" i="34"/>
  <c r="Y10" i="34"/>
  <c r="Y11" i="34"/>
  <c r="Y12" i="34"/>
  <c r="Y13" i="34"/>
  <c r="Y14" i="34"/>
  <c r="Y15" i="34"/>
  <c r="Y16" i="34"/>
  <c r="Y17" i="34"/>
  <c r="Y18" i="34"/>
  <c r="Y19" i="34"/>
  <c r="Y20" i="34"/>
  <c r="Y21" i="34"/>
  <c r="Y22" i="34"/>
  <c r="Y23" i="34"/>
  <c r="Y24" i="34"/>
  <c r="Y25" i="34"/>
  <c r="Y27" i="34"/>
  <c r="V25" i="34"/>
  <c r="V27" i="34"/>
  <c r="T5" i="34"/>
  <c r="T6" i="34"/>
  <c r="T7" i="34"/>
  <c r="T8" i="34"/>
  <c r="T9" i="34"/>
  <c r="T10" i="34"/>
  <c r="T11" i="34"/>
  <c r="T12" i="34"/>
  <c r="T13" i="34"/>
  <c r="T14" i="34"/>
  <c r="T15" i="34"/>
  <c r="T16" i="34"/>
  <c r="T17" i="34"/>
  <c r="T18" i="34"/>
  <c r="T19" i="34"/>
  <c r="T20" i="34"/>
  <c r="T21" i="34"/>
  <c r="T22" i="34"/>
  <c r="T23" i="34"/>
  <c r="T24" i="34"/>
  <c r="T25" i="34"/>
  <c r="T27" i="34"/>
  <c r="Q25" i="34"/>
  <c r="Q27" i="34"/>
  <c r="O5" i="34"/>
  <c r="O6" i="34"/>
  <c r="O7" i="34"/>
  <c r="O8" i="34"/>
  <c r="O9" i="34"/>
  <c r="O10" i="34"/>
  <c r="O11" i="34"/>
  <c r="O12" i="34"/>
  <c r="O13" i="34"/>
  <c r="O14" i="34"/>
  <c r="O15" i="34"/>
  <c r="O16" i="34"/>
  <c r="O17" i="34"/>
  <c r="O18" i="34"/>
  <c r="O19" i="34"/>
  <c r="O20" i="34"/>
  <c r="O21" i="34"/>
  <c r="O22" i="34"/>
  <c r="O23" i="34"/>
  <c r="O24" i="34"/>
  <c r="O25" i="34"/>
  <c r="O27" i="34"/>
  <c r="L25" i="34"/>
  <c r="L27" i="34"/>
  <c r="J5" i="34"/>
  <c r="J6" i="34"/>
  <c r="J7" i="34"/>
  <c r="J8" i="34"/>
  <c r="J9" i="34"/>
  <c r="J10" i="34"/>
  <c r="J11" i="34"/>
  <c r="J12" i="34"/>
  <c r="J13" i="34"/>
  <c r="J14" i="34"/>
  <c r="J15" i="34"/>
  <c r="J16" i="34"/>
  <c r="J17" i="34"/>
  <c r="J18" i="34"/>
  <c r="J19" i="34"/>
  <c r="J20" i="34"/>
  <c r="J21" i="34"/>
  <c r="J22" i="34"/>
  <c r="J23" i="34"/>
  <c r="J24" i="34"/>
  <c r="J25" i="34"/>
  <c r="J27" i="34"/>
  <c r="G25" i="34"/>
  <c r="G27" i="34"/>
  <c r="AJ8" i="61"/>
  <c r="AJ10" i="61"/>
  <c r="AI5" i="61"/>
  <c r="AI6" i="61"/>
  <c r="AI7" i="61"/>
  <c r="AI8" i="61"/>
  <c r="AI10" i="61"/>
  <c r="AF8" i="61"/>
  <c r="AF10" i="61"/>
  <c r="AD5" i="61"/>
  <c r="AD6" i="61"/>
  <c r="AD7" i="61"/>
  <c r="AD8" i="61"/>
  <c r="AD10" i="61"/>
  <c r="AA8" i="61"/>
  <c r="AA10" i="61"/>
  <c r="Y5" i="61"/>
  <c r="Y6" i="61"/>
  <c r="Y7" i="61"/>
  <c r="Y8" i="61"/>
  <c r="Y10" i="61"/>
  <c r="V8" i="61"/>
  <c r="V10" i="61"/>
  <c r="T5" i="61"/>
  <c r="T6" i="61"/>
  <c r="T7" i="61"/>
  <c r="T8" i="61"/>
  <c r="T10" i="61"/>
  <c r="Q8" i="61"/>
  <c r="Q10" i="61"/>
  <c r="O5" i="61"/>
  <c r="O6" i="61"/>
  <c r="O7" i="61"/>
  <c r="O8" i="61"/>
  <c r="O10" i="61"/>
  <c r="L8" i="61"/>
  <c r="L10" i="61"/>
  <c r="J5" i="61"/>
  <c r="J6" i="61"/>
  <c r="J7" i="61"/>
  <c r="J8" i="61"/>
  <c r="J10" i="61"/>
  <c r="G8" i="61"/>
  <c r="G10" i="61"/>
  <c r="AJ15" i="47"/>
  <c r="AJ17" i="47"/>
  <c r="AI5" i="47"/>
  <c r="AI6" i="47"/>
  <c r="AI7" i="47"/>
  <c r="AI8" i="47"/>
  <c r="AI9" i="47"/>
  <c r="AI10" i="47"/>
  <c r="AI11" i="47"/>
  <c r="AI12" i="47"/>
  <c r="AI13" i="47"/>
  <c r="AI14" i="47"/>
  <c r="AI15" i="47"/>
  <c r="AI17" i="47"/>
  <c r="AF15" i="47"/>
  <c r="AF17" i="47"/>
  <c r="AD5" i="47"/>
  <c r="AD6" i="47"/>
  <c r="AD7" i="47"/>
  <c r="AD8" i="47"/>
  <c r="AD9" i="47"/>
  <c r="AD10" i="47"/>
  <c r="AD11" i="47"/>
  <c r="AD12" i="47"/>
  <c r="AD13" i="47"/>
  <c r="AD14" i="47"/>
  <c r="AD15" i="47"/>
  <c r="AD17" i="47"/>
  <c r="AA15" i="47"/>
  <c r="AA17" i="47"/>
  <c r="Y5" i="47"/>
  <c r="Y6" i="47"/>
  <c r="Y7" i="47"/>
  <c r="Y8" i="47"/>
  <c r="Y9" i="47"/>
  <c r="Y10" i="47"/>
  <c r="Y11" i="47"/>
  <c r="Y12" i="47"/>
  <c r="Y13" i="47"/>
  <c r="Y14" i="47"/>
  <c r="Y15" i="47"/>
  <c r="Y17" i="47"/>
  <c r="V17" i="47"/>
  <c r="T5" i="47"/>
  <c r="T6" i="47"/>
  <c r="T7" i="47"/>
  <c r="T8" i="47"/>
  <c r="T9" i="47"/>
  <c r="T10" i="47"/>
  <c r="T11" i="47"/>
  <c r="T12" i="47"/>
  <c r="T13" i="47"/>
  <c r="T14" i="47"/>
  <c r="T15" i="47"/>
  <c r="T17" i="47"/>
  <c r="Q15" i="47"/>
  <c r="Q17" i="47"/>
  <c r="O5" i="47"/>
  <c r="O6" i="47"/>
  <c r="O7" i="47"/>
  <c r="O8" i="47"/>
  <c r="O9" i="47"/>
  <c r="O10" i="47"/>
  <c r="O11" i="47"/>
  <c r="O12" i="47"/>
  <c r="O13" i="47"/>
  <c r="O14" i="47"/>
  <c r="O15" i="47"/>
  <c r="O17" i="47"/>
  <c r="L15" i="47"/>
  <c r="L17" i="47"/>
  <c r="J5" i="47"/>
  <c r="J6" i="47"/>
  <c r="J7" i="47"/>
  <c r="J8" i="47"/>
  <c r="J9" i="47"/>
  <c r="J10" i="47"/>
  <c r="J11" i="47"/>
  <c r="J12" i="47"/>
  <c r="J13" i="47"/>
  <c r="J14" i="47"/>
  <c r="J15" i="47"/>
  <c r="J17" i="47"/>
  <c r="G15" i="47"/>
  <c r="G17" i="47"/>
  <c r="AJ16" i="62"/>
  <c r="AJ18" i="62"/>
  <c r="AI5" i="62"/>
  <c r="AI6" i="62"/>
  <c r="AI7" i="62"/>
  <c r="AI8" i="62"/>
  <c r="AI9" i="62"/>
  <c r="AI10" i="62"/>
  <c r="AI11" i="62"/>
  <c r="AI12" i="62"/>
  <c r="AI13" i="62"/>
  <c r="AI14" i="62"/>
  <c r="AI15" i="62"/>
  <c r="AI16" i="62"/>
  <c r="AI18" i="62"/>
  <c r="AF16" i="62"/>
  <c r="AF18" i="62"/>
  <c r="AD5" i="62"/>
  <c r="AD6" i="62"/>
  <c r="AD7" i="62"/>
  <c r="AD8" i="62"/>
  <c r="AD9" i="62"/>
  <c r="AD10" i="62"/>
  <c r="AD11" i="62"/>
  <c r="AD12" i="62"/>
  <c r="AD13" i="62"/>
  <c r="AD14" i="62"/>
  <c r="AD15" i="62"/>
  <c r="AD16" i="62"/>
  <c r="AD18" i="62"/>
  <c r="AA16" i="62"/>
  <c r="AA18" i="62"/>
  <c r="Y5" i="62"/>
  <c r="Y6" i="62"/>
  <c r="Y7" i="62"/>
  <c r="Y8" i="62"/>
  <c r="Y9" i="62"/>
  <c r="Y10" i="62"/>
  <c r="Y11" i="62"/>
  <c r="Y12" i="62"/>
  <c r="Y13" i="62"/>
  <c r="Y14" i="62"/>
  <c r="Y15" i="62"/>
  <c r="Y16" i="62"/>
  <c r="Y18" i="62"/>
  <c r="V16" i="62"/>
  <c r="V18" i="62"/>
  <c r="T5" i="62"/>
  <c r="T6" i="62"/>
  <c r="T7" i="62"/>
  <c r="T8" i="62"/>
  <c r="T9" i="62"/>
  <c r="T10" i="62"/>
  <c r="T11" i="62"/>
  <c r="T12" i="62"/>
  <c r="T13" i="62"/>
  <c r="T14" i="62"/>
  <c r="T15" i="62"/>
  <c r="T16" i="62"/>
  <c r="T18" i="62"/>
  <c r="Q16" i="62"/>
  <c r="Q18" i="62"/>
  <c r="O5" i="62"/>
  <c r="O6" i="62"/>
  <c r="O7" i="62"/>
  <c r="O8" i="62"/>
  <c r="O9" i="62"/>
  <c r="O10" i="62"/>
  <c r="O11" i="62"/>
  <c r="O12" i="62"/>
  <c r="O13" i="62"/>
  <c r="O14" i="62"/>
  <c r="O15" i="62"/>
  <c r="O16" i="62"/>
  <c r="O18" i="62"/>
  <c r="L16" i="62"/>
  <c r="L18" i="62"/>
  <c r="J5" i="62"/>
  <c r="J6" i="62"/>
  <c r="J7" i="62"/>
  <c r="J8" i="62"/>
  <c r="J9" i="62"/>
  <c r="J10" i="62"/>
  <c r="J11" i="62"/>
  <c r="J12" i="62"/>
  <c r="J13" i="62"/>
  <c r="J14" i="62"/>
  <c r="J15" i="62"/>
  <c r="J16" i="62"/>
  <c r="J18" i="62"/>
  <c r="G16" i="62"/>
  <c r="G18" i="62"/>
  <c r="AJ15" i="56"/>
  <c r="AJ17" i="56"/>
  <c r="AI5" i="56"/>
  <c r="AI6" i="56"/>
  <c r="AI7" i="56"/>
  <c r="AI8" i="56"/>
  <c r="AI9" i="56"/>
  <c r="AI10" i="56"/>
  <c r="AI11" i="56"/>
  <c r="AI12" i="56"/>
  <c r="AI13" i="56"/>
  <c r="AI14" i="56"/>
  <c r="AI15" i="56"/>
  <c r="AI17" i="56"/>
  <c r="AF17" i="56"/>
  <c r="AD5" i="56"/>
  <c r="AD6" i="56"/>
  <c r="AD7" i="56"/>
  <c r="AD8" i="56"/>
  <c r="AD9" i="56"/>
  <c r="AD10" i="56"/>
  <c r="AD11" i="56"/>
  <c r="AD12" i="56"/>
  <c r="AD13" i="56"/>
  <c r="AD14" i="56"/>
  <c r="AD15" i="56"/>
  <c r="AD17" i="56"/>
  <c r="AA15" i="56"/>
  <c r="AA17" i="56"/>
  <c r="Y5" i="56"/>
  <c r="Y6" i="56"/>
  <c r="Y7" i="56"/>
  <c r="Y8" i="56"/>
  <c r="Y9" i="56"/>
  <c r="Y10" i="56"/>
  <c r="Y11" i="56"/>
  <c r="Y12" i="56"/>
  <c r="Y13" i="56"/>
  <c r="Y14" i="56"/>
  <c r="Y15" i="56"/>
  <c r="Y17" i="56"/>
  <c r="V15" i="56"/>
  <c r="V17" i="56"/>
  <c r="T5" i="56"/>
  <c r="T6" i="56"/>
  <c r="T7" i="56"/>
  <c r="T8" i="56"/>
  <c r="T9" i="56"/>
  <c r="T10" i="56"/>
  <c r="T11" i="56"/>
  <c r="T12" i="56"/>
  <c r="T13" i="56"/>
  <c r="T14" i="56"/>
  <c r="T15" i="56"/>
  <c r="T17" i="56"/>
  <c r="Q15" i="56"/>
  <c r="Q17" i="56"/>
  <c r="O5" i="56"/>
  <c r="O6" i="56"/>
  <c r="O7" i="56"/>
  <c r="O8" i="56"/>
  <c r="O9" i="56"/>
  <c r="O10" i="56"/>
  <c r="O11" i="56"/>
  <c r="O12" i="56"/>
  <c r="O13" i="56"/>
  <c r="O14" i="56"/>
  <c r="O15" i="56"/>
  <c r="O17" i="56"/>
  <c r="L15" i="56"/>
  <c r="L17" i="56"/>
  <c r="J5" i="56"/>
  <c r="J6" i="56"/>
  <c r="J7" i="56"/>
  <c r="J8" i="56"/>
  <c r="J9" i="56"/>
  <c r="J10" i="56"/>
  <c r="J11" i="56"/>
  <c r="J12" i="56"/>
  <c r="J13" i="56"/>
  <c r="J14" i="56"/>
  <c r="J15" i="56"/>
  <c r="J17" i="56"/>
  <c r="G15" i="56"/>
  <c r="G17" i="56"/>
  <c r="AJ10" i="50"/>
  <c r="AJ12" i="50"/>
  <c r="AI5" i="50"/>
  <c r="AI6" i="50"/>
  <c r="AI7" i="50"/>
  <c r="AI8" i="50"/>
  <c r="AI9" i="50"/>
  <c r="AI10" i="50"/>
  <c r="AI12" i="50"/>
  <c r="AF10" i="50"/>
  <c r="AF12" i="50"/>
  <c r="AD5" i="50"/>
  <c r="AD6" i="50"/>
  <c r="AD7" i="50"/>
  <c r="AD8" i="50"/>
  <c r="AD9" i="50"/>
  <c r="AD10" i="50"/>
  <c r="AD12" i="50"/>
  <c r="AA10" i="50"/>
  <c r="AA12" i="50"/>
  <c r="Y5" i="50"/>
  <c r="Y6" i="50"/>
  <c r="Y7" i="50"/>
  <c r="Y8" i="50"/>
  <c r="Y9" i="50"/>
  <c r="Y10" i="50"/>
  <c r="Y12" i="50"/>
  <c r="V10" i="50"/>
  <c r="V12" i="50"/>
  <c r="T5" i="50"/>
  <c r="T6" i="50"/>
  <c r="T7" i="50"/>
  <c r="T8" i="50"/>
  <c r="T9" i="50"/>
  <c r="T10" i="50"/>
  <c r="T12" i="50"/>
  <c r="Q10" i="50"/>
  <c r="Q12" i="50"/>
  <c r="O5" i="50"/>
  <c r="O6" i="50"/>
  <c r="O7" i="50"/>
  <c r="O8" i="50"/>
  <c r="O9" i="50"/>
  <c r="O10" i="50"/>
  <c r="O12" i="50"/>
  <c r="L10" i="50"/>
  <c r="L12" i="50"/>
  <c r="J5" i="50"/>
  <c r="J6" i="50"/>
  <c r="J7" i="50"/>
  <c r="J8" i="50"/>
  <c r="J9" i="50"/>
  <c r="J10" i="50"/>
  <c r="J12" i="50"/>
  <c r="G10" i="50"/>
  <c r="G12" i="50"/>
  <c r="AJ11" i="54"/>
  <c r="AJ13" i="54"/>
  <c r="AI6" i="54"/>
  <c r="AI7" i="54"/>
  <c r="AI8" i="54"/>
  <c r="AI9" i="54"/>
  <c r="AI10" i="54"/>
  <c r="AI11" i="54"/>
  <c r="AI13" i="54"/>
  <c r="AF11" i="54"/>
  <c r="AF13" i="54"/>
  <c r="AD6" i="54"/>
  <c r="AD7" i="54"/>
  <c r="AD8" i="54"/>
  <c r="AD9" i="54"/>
  <c r="AD10" i="54"/>
  <c r="AD11" i="54"/>
  <c r="AD13" i="54"/>
  <c r="AA11" i="54"/>
  <c r="AA13" i="54"/>
  <c r="Y6" i="54"/>
  <c r="Y7" i="54"/>
  <c r="Y8" i="54"/>
  <c r="Y9" i="54"/>
  <c r="Y10" i="54"/>
  <c r="Y11" i="54"/>
  <c r="Y13" i="54"/>
  <c r="V11" i="54"/>
  <c r="V13" i="54"/>
  <c r="T6" i="54"/>
  <c r="T7" i="54"/>
  <c r="T8" i="54"/>
  <c r="T9" i="54"/>
  <c r="T10" i="54"/>
  <c r="T11" i="54"/>
  <c r="T13" i="54"/>
  <c r="Q11" i="54"/>
  <c r="Q13" i="54"/>
  <c r="O6" i="54"/>
  <c r="O8" i="54"/>
  <c r="O9" i="54"/>
  <c r="O10" i="54"/>
  <c r="O11" i="54"/>
  <c r="O13" i="54"/>
  <c r="L11" i="54"/>
  <c r="L13" i="54"/>
  <c r="J6" i="54"/>
  <c r="J7" i="54"/>
  <c r="J8" i="54"/>
  <c r="J9" i="54"/>
  <c r="J10" i="54"/>
  <c r="J11" i="54"/>
  <c r="J13" i="54"/>
  <c r="G11" i="54"/>
  <c r="G13" i="54"/>
  <c r="AJ10" i="53"/>
  <c r="AJ12" i="53"/>
  <c r="AI5" i="53"/>
  <c r="AI6" i="53"/>
  <c r="AI7" i="53"/>
  <c r="AI8" i="53"/>
  <c r="AI9" i="53"/>
  <c r="AI10" i="53"/>
  <c r="AI12" i="53"/>
  <c r="AF10" i="53"/>
  <c r="AF12" i="53"/>
  <c r="AD5" i="53"/>
  <c r="AD6" i="53"/>
  <c r="AD7" i="53"/>
  <c r="AD8" i="53"/>
  <c r="AD9" i="53"/>
  <c r="AD10" i="53"/>
  <c r="AD12" i="53"/>
  <c r="AA10" i="53"/>
  <c r="AA12" i="53"/>
  <c r="Y5" i="53"/>
  <c r="Y6" i="53"/>
  <c r="Y7" i="53"/>
  <c r="Y8" i="53"/>
  <c r="Y9" i="53"/>
  <c r="Y10" i="53"/>
  <c r="Y12" i="53"/>
  <c r="V10" i="53"/>
  <c r="V12" i="53"/>
  <c r="T5" i="53"/>
  <c r="T6" i="53"/>
  <c r="T7" i="53"/>
  <c r="T8" i="53"/>
  <c r="T9" i="53"/>
  <c r="T10" i="53"/>
  <c r="T12" i="53"/>
  <c r="Q10" i="53"/>
  <c r="Q12" i="53"/>
  <c r="O5" i="53"/>
  <c r="O6" i="53"/>
  <c r="O7" i="53"/>
  <c r="O8" i="53"/>
  <c r="O9" i="53"/>
  <c r="O10" i="53"/>
  <c r="O12" i="53"/>
  <c r="L10" i="53"/>
  <c r="L12" i="53"/>
  <c r="J5" i="53"/>
  <c r="J6" i="53"/>
  <c r="J7" i="53"/>
  <c r="J8" i="53"/>
  <c r="J9" i="53"/>
  <c r="J10" i="53"/>
  <c r="J12" i="53"/>
  <c r="G10" i="53"/>
  <c r="G12" i="53"/>
  <c r="AJ14" i="52"/>
  <c r="AJ16" i="52"/>
  <c r="AI5" i="52"/>
  <c r="AI6" i="52"/>
  <c r="AI7" i="52"/>
  <c r="AI8" i="52"/>
  <c r="AI9" i="52"/>
  <c r="AI10" i="52"/>
  <c r="AI11" i="52"/>
  <c r="AI12" i="52"/>
  <c r="AI13" i="52"/>
  <c r="AI14" i="52"/>
  <c r="AI16" i="52"/>
  <c r="AF14" i="52"/>
  <c r="AF16" i="52"/>
  <c r="AD5" i="52"/>
  <c r="AD6" i="52"/>
  <c r="AD7" i="52"/>
  <c r="AD8" i="52"/>
  <c r="AD9" i="52"/>
  <c r="AD10" i="52"/>
  <c r="AD11" i="52"/>
  <c r="AD12" i="52"/>
  <c r="AD13" i="52"/>
  <c r="AD14" i="52"/>
  <c r="AD16" i="52"/>
  <c r="AA14" i="52"/>
  <c r="AA16" i="52"/>
  <c r="Y5" i="52"/>
  <c r="Y6" i="52"/>
  <c r="Y7" i="52"/>
  <c r="Y8" i="52"/>
  <c r="Y9" i="52"/>
  <c r="Y10" i="52"/>
  <c r="Y11" i="52"/>
  <c r="Y12" i="52"/>
  <c r="Y13" i="52"/>
  <c r="Y14" i="52"/>
  <c r="Y16" i="52"/>
  <c r="V14" i="52"/>
  <c r="V16" i="52"/>
  <c r="T5" i="52"/>
  <c r="T6" i="52"/>
  <c r="T7" i="52"/>
  <c r="T8" i="52"/>
  <c r="T9" i="52"/>
  <c r="T10" i="52"/>
  <c r="T11" i="52"/>
  <c r="T12" i="52"/>
  <c r="T13" i="52"/>
  <c r="T14" i="52"/>
  <c r="T16" i="52"/>
  <c r="Q14" i="52"/>
  <c r="Q16" i="52"/>
  <c r="O5" i="52"/>
  <c r="O6" i="52"/>
  <c r="O7" i="52"/>
  <c r="O8" i="52"/>
  <c r="O9" i="52"/>
  <c r="O10" i="52"/>
  <c r="O11" i="52"/>
  <c r="O12" i="52"/>
  <c r="O13" i="52"/>
  <c r="O14" i="52"/>
  <c r="O16" i="52"/>
  <c r="L14" i="52"/>
  <c r="L16" i="52"/>
  <c r="J5" i="52"/>
  <c r="J6" i="52"/>
  <c r="J7" i="52"/>
  <c r="J8" i="52"/>
  <c r="J9" i="52"/>
  <c r="J10" i="52"/>
  <c r="J11" i="52"/>
  <c r="J12" i="52"/>
  <c r="J13" i="52"/>
  <c r="J14" i="52"/>
  <c r="J16" i="52"/>
  <c r="AJ14" i="48"/>
  <c r="AJ16" i="48"/>
  <c r="AI5" i="48"/>
  <c r="AI6" i="48"/>
  <c r="AI7" i="48"/>
  <c r="AI8" i="48"/>
  <c r="AI9" i="48"/>
  <c r="AI10" i="48"/>
  <c r="AI11" i="48"/>
  <c r="AI12" i="48"/>
  <c r="AI13" i="48"/>
  <c r="AI14" i="48"/>
  <c r="AI16" i="48"/>
  <c r="AF14" i="48"/>
  <c r="AF16" i="48"/>
  <c r="AD5" i="48"/>
  <c r="AD6" i="48"/>
  <c r="AD7" i="48"/>
  <c r="AD8" i="48"/>
  <c r="AD9" i="48"/>
  <c r="AD10" i="48"/>
  <c r="AD11" i="48"/>
  <c r="AD12" i="48"/>
  <c r="AD13" i="48"/>
  <c r="AD14" i="48"/>
  <c r="AD16" i="48"/>
  <c r="AA14" i="48"/>
  <c r="AA16" i="48"/>
  <c r="Y5" i="48"/>
  <c r="Y6" i="48"/>
  <c r="Y7" i="48"/>
  <c r="Y8" i="48"/>
  <c r="Y9" i="48"/>
  <c r="Y10" i="48"/>
  <c r="Y11" i="48"/>
  <c r="Y12" i="48"/>
  <c r="Y13" i="48"/>
  <c r="Y14" i="48"/>
  <c r="Y16" i="48"/>
  <c r="V14" i="48"/>
  <c r="V16" i="48"/>
  <c r="T5" i="48"/>
  <c r="T6" i="48"/>
  <c r="T7" i="48"/>
  <c r="T8" i="48"/>
  <c r="T9" i="48"/>
  <c r="T10" i="48"/>
  <c r="T11" i="48"/>
  <c r="T12" i="48"/>
  <c r="T13" i="48"/>
  <c r="T14" i="48"/>
  <c r="T16" i="48"/>
  <c r="Q14" i="48"/>
  <c r="Q16" i="48"/>
  <c r="O5" i="48"/>
  <c r="O6" i="48"/>
  <c r="O7" i="48"/>
  <c r="O8" i="48"/>
  <c r="O9" i="48"/>
  <c r="O10" i="48"/>
  <c r="O11" i="48"/>
  <c r="O12" i="48"/>
  <c r="O13" i="48"/>
  <c r="O14" i="48"/>
  <c r="O16" i="48"/>
  <c r="L14" i="48"/>
  <c r="L16" i="48"/>
  <c r="J5" i="48"/>
  <c r="J6" i="48"/>
  <c r="J7" i="48"/>
  <c r="J8" i="48"/>
  <c r="J9" i="48"/>
  <c r="J10" i="48"/>
  <c r="J11" i="48"/>
  <c r="J12" i="48"/>
  <c r="J13" i="48"/>
  <c r="J14" i="48"/>
  <c r="J16" i="48"/>
  <c r="AJ7" i="51"/>
  <c r="AJ9" i="51"/>
  <c r="AI5" i="51"/>
  <c r="AI6" i="51"/>
  <c r="AI7" i="51"/>
  <c r="AI9" i="51"/>
  <c r="AF7" i="51"/>
  <c r="AF9" i="51"/>
  <c r="AD5" i="51"/>
  <c r="AD6" i="51"/>
  <c r="AD7" i="51"/>
  <c r="AD9" i="51"/>
  <c r="AA7" i="51"/>
  <c r="AA9" i="51"/>
  <c r="Y5" i="51"/>
  <c r="Y6" i="51"/>
  <c r="Y7" i="51"/>
  <c r="Y9" i="51"/>
  <c r="V7" i="51"/>
  <c r="V9" i="51"/>
  <c r="T5" i="51"/>
  <c r="T6" i="51"/>
  <c r="T7" i="51"/>
  <c r="T9" i="51"/>
  <c r="Q7" i="51"/>
  <c r="Q9" i="51"/>
  <c r="O5" i="51"/>
  <c r="O6" i="51"/>
  <c r="O7" i="51"/>
  <c r="O9" i="51"/>
  <c r="L7" i="51"/>
  <c r="L9" i="51"/>
  <c r="J5" i="51"/>
  <c r="J6" i="51"/>
  <c r="J7" i="51"/>
  <c r="J9" i="51"/>
  <c r="G7" i="51"/>
  <c r="G9" i="51"/>
  <c r="AJ11" i="49"/>
  <c r="AJ13" i="49"/>
  <c r="AI5" i="49"/>
  <c r="AI6" i="49"/>
  <c r="AI7" i="49"/>
  <c r="AI8" i="49"/>
  <c r="AI9" i="49"/>
  <c r="AI10" i="49"/>
  <c r="AI11" i="49"/>
  <c r="AI13" i="49"/>
  <c r="AF11" i="49"/>
  <c r="AF13" i="49"/>
  <c r="AD5" i="49"/>
  <c r="AD6" i="49"/>
  <c r="AD7" i="49"/>
  <c r="AD8" i="49"/>
  <c r="AD9" i="49"/>
  <c r="AD10" i="49"/>
  <c r="AD11" i="49"/>
  <c r="AD13" i="49"/>
  <c r="AA11" i="49"/>
  <c r="AA13" i="49"/>
  <c r="Y5" i="49"/>
  <c r="Y6" i="49"/>
  <c r="Y7" i="49"/>
  <c r="Y8" i="49"/>
  <c r="Y9" i="49"/>
  <c r="Y10" i="49"/>
  <c r="Y11" i="49"/>
  <c r="Y13" i="49"/>
  <c r="V11" i="49"/>
  <c r="V13" i="49"/>
  <c r="T5" i="49"/>
  <c r="T6" i="49"/>
  <c r="T7" i="49"/>
  <c r="T8" i="49"/>
  <c r="T9" i="49"/>
  <c r="T10" i="49"/>
  <c r="T11" i="49"/>
  <c r="T13" i="49"/>
  <c r="Q11" i="49"/>
  <c r="Q13" i="49"/>
  <c r="O5" i="49"/>
  <c r="O6" i="49"/>
  <c r="O7" i="49"/>
  <c r="O8" i="49"/>
  <c r="O9" i="49"/>
  <c r="O10" i="49"/>
  <c r="O11" i="49"/>
  <c r="O13" i="49"/>
  <c r="J5" i="49"/>
  <c r="J6" i="49"/>
  <c r="J7" i="49"/>
  <c r="J8" i="49"/>
  <c r="J9" i="49"/>
  <c r="J10" i="49"/>
  <c r="J11" i="49"/>
  <c r="J13" i="49"/>
  <c r="G11" i="49"/>
  <c r="G13" i="49"/>
  <c r="AJ10" i="46"/>
  <c r="AJ12" i="46"/>
  <c r="AI5" i="46"/>
  <c r="AI6" i="46"/>
  <c r="AI7" i="46"/>
  <c r="AI8" i="46"/>
  <c r="AI9" i="46"/>
  <c r="AI10" i="46"/>
  <c r="AI12" i="46"/>
  <c r="AF10" i="46"/>
  <c r="AF12" i="46"/>
  <c r="AD5" i="46"/>
  <c r="AD6" i="46"/>
  <c r="AD7" i="46"/>
  <c r="AD8" i="46"/>
  <c r="AD9" i="46"/>
  <c r="AD10" i="46"/>
  <c r="AD12" i="46"/>
  <c r="AA10" i="46"/>
  <c r="AA12" i="46"/>
  <c r="V10" i="46"/>
  <c r="V12" i="46"/>
  <c r="T5" i="46"/>
  <c r="T6" i="46"/>
  <c r="T7" i="46"/>
  <c r="T8" i="46"/>
  <c r="T9" i="46"/>
  <c r="T10" i="46"/>
  <c r="T12" i="46"/>
  <c r="Q10" i="46"/>
  <c r="Q12" i="46"/>
  <c r="O5" i="46"/>
  <c r="O6" i="46"/>
  <c r="O7" i="46"/>
  <c r="O8" i="46"/>
  <c r="O9" i="46"/>
  <c r="O10" i="46"/>
  <c r="O12" i="46"/>
  <c r="L10" i="46"/>
  <c r="L12" i="46"/>
  <c r="J5" i="46"/>
  <c r="J6" i="46"/>
  <c r="J7" i="46"/>
  <c r="J8" i="46"/>
  <c r="J9" i="46"/>
  <c r="J10" i="46"/>
  <c r="J12" i="46"/>
  <c r="G10" i="46"/>
  <c r="G12" i="46"/>
  <c r="AJ15" i="28"/>
  <c r="AJ17" i="28"/>
  <c r="AI5" i="28"/>
  <c r="AI6" i="28"/>
  <c r="AI7" i="28"/>
  <c r="AI8" i="28"/>
  <c r="AI9" i="28"/>
  <c r="AI10" i="28"/>
  <c r="AI11" i="28"/>
  <c r="AI12" i="28"/>
  <c r="AI13" i="28"/>
  <c r="AI14" i="28"/>
  <c r="AI15" i="28"/>
  <c r="AI17" i="28"/>
  <c r="AF15" i="28"/>
  <c r="AF17" i="28"/>
  <c r="AD5" i="28"/>
  <c r="AD6" i="28"/>
  <c r="AD7" i="28"/>
  <c r="AD8" i="28"/>
  <c r="AD9" i="28"/>
  <c r="AD10" i="28"/>
  <c r="AD11" i="28"/>
  <c r="AD12" i="28"/>
  <c r="AD13" i="28"/>
  <c r="AD14" i="28"/>
  <c r="AD15" i="28"/>
  <c r="AD17" i="28"/>
  <c r="AA15" i="28"/>
  <c r="AA17" i="28"/>
  <c r="Y5" i="28"/>
  <c r="Y6" i="28"/>
  <c r="Y7" i="28"/>
  <c r="Y8" i="28"/>
  <c r="Y9" i="28"/>
  <c r="Y10" i="28"/>
  <c r="Y11" i="28"/>
  <c r="Y12" i="28"/>
  <c r="Y13" i="28"/>
  <c r="Y14" i="28"/>
  <c r="Y15" i="28"/>
  <c r="Y17" i="28"/>
  <c r="V15" i="28"/>
  <c r="V17" i="28"/>
  <c r="T5" i="28"/>
  <c r="T6" i="28"/>
  <c r="T7" i="28"/>
  <c r="T8" i="28"/>
  <c r="T9" i="28"/>
  <c r="T10" i="28"/>
  <c r="T11" i="28"/>
  <c r="T12" i="28"/>
  <c r="T13" i="28"/>
  <c r="T14" i="28"/>
  <c r="T15" i="28"/>
  <c r="T17" i="28"/>
  <c r="Q15" i="28"/>
  <c r="Q17" i="28"/>
  <c r="O5" i="28"/>
  <c r="O6" i="28"/>
  <c r="O7" i="28"/>
  <c r="O8" i="28"/>
  <c r="O9" i="28"/>
  <c r="O10" i="28"/>
  <c r="O11" i="28"/>
  <c r="O12" i="28"/>
  <c r="O13" i="28"/>
  <c r="O14" i="28"/>
  <c r="O15" i="28"/>
  <c r="O17" i="28"/>
  <c r="L15" i="28"/>
  <c r="L17" i="28"/>
  <c r="J5" i="28"/>
  <c r="J6" i="28"/>
  <c r="J7" i="28"/>
  <c r="J8" i="28"/>
  <c r="J9" i="28"/>
  <c r="J10" i="28"/>
  <c r="J11" i="28"/>
  <c r="J12" i="28"/>
  <c r="J13" i="28"/>
  <c r="J14" i="28"/>
  <c r="J15" i="28"/>
  <c r="J17" i="28"/>
  <c r="G15" i="28"/>
  <c r="G17" i="28"/>
  <c r="AJ12" i="33"/>
  <c r="AJ14" i="33"/>
  <c r="AI5" i="33"/>
  <c r="AI6" i="33"/>
  <c r="AI7" i="33"/>
  <c r="AI8" i="33"/>
  <c r="AI9" i="33"/>
  <c r="AI10" i="33"/>
  <c r="AI11" i="33"/>
  <c r="AI12" i="33"/>
  <c r="AI14" i="33"/>
  <c r="AF12" i="33"/>
  <c r="AF14" i="33"/>
  <c r="AD14" i="33"/>
  <c r="Y5" i="33"/>
  <c r="Y6" i="33"/>
  <c r="Y7" i="33"/>
  <c r="Y8" i="33"/>
  <c r="Y9" i="33"/>
  <c r="Y10" i="33"/>
  <c r="Y11" i="33"/>
  <c r="Y12" i="33"/>
  <c r="Y14" i="33"/>
  <c r="V12" i="33"/>
  <c r="V14" i="33"/>
  <c r="T5" i="33"/>
  <c r="T6" i="33"/>
  <c r="T7" i="33"/>
  <c r="T8" i="33"/>
  <c r="T9" i="33"/>
  <c r="T10" i="33"/>
  <c r="T11" i="33"/>
  <c r="T12" i="33"/>
  <c r="T14" i="33"/>
  <c r="Q12" i="33"/>
  <c r="Q14" i="33"/>
  <c r="O5" i="33"/>
  <c r="O6" i="33"/>
  <c r="O7" i="33"/>
  <c r="O8" i="33"/>
  <c r="O9" i="33"/>
  <c r="O10" i="33"/>
  <c r="O11" i="33"/>
  <c r="O12" i="33"/>
  <c r="O14" i="33"/>
  <c r="L12" i="33"/>
  <c r="L14" i="33"/>
  <c r="J5" i="33"/>
  <c r="J6" i="33"/>
  <c r="J7" i="33"/>
  <c r="J8" i="33"/>
  <c r="J9" i="33"/>
  <c r="J10" i="33"/>
  <c r="J11" i="33"/>
  <c r="J12" i="33"/>
  <c r="J14" i="33"/>
  <c r="G12" i="33"/>
  <c r="G14" i="33"/>
  <c r="AJ8" i="45"/>
  <c r="AJ10" i="45"/>
  <c r="AI5" i="45"/>
  <c r="AI6" i="45"/>
  <c r="AI7" i="45"/>
  <c r="AI8" i="45"/>
  <c r="AI10" i="45"/>
  <c r="AF8" i="45"/>
  <c r="AF10" i="45"/>
  <c r="AD5" i="45"/>
  <c r="AD6" i="45"/>
  <c r="AD7" i="45"/>
  <c r="AD8" i="45"/>
  <c r="AD10" i="45"/>
  <c r="AA8" i="45"/>
  <c r="AA10" i="45"/>
  <c r="Y5" i="45"/>
  <c r="Y6" i="45"/>
  <c r="Y7" i="45"/>
  <c r="Y8" i="45"/>
  <c r="Y10" i="45"/>
  <c r="V8" i="45"/>
  <c r="V10" i="45"/>
  <c r="T5" i="45"/>
  <c r="T6" i="45"/>
  <c r="T7" i="45"/>
  <c r="T8" i="45"/>
  <c r="T10" i="45"/>
  <c r="Q8" i="45"/>
  <c r="Q10" i="45"/>
  <c r="O5" i="45"/>
  <c r="O6" i="45"/>
  <c r="O7" i="45"/>
  <c r="O8" i="45"/>
  <c r="O10" i="45"/>
  <c r="L8" i="45"/>
  <c r="L10" i="45"/>
  <c r="G8" i="45"/>
  <c r="G10" i="45"/>
  <c r="AJ8" i="44"/>
  <c r="AJ10" i="44"/>
  <c r="AI5" i="44"/>
  <c r="AI6" i="44"/>
  <c r="AI7" i="44"/>
  <c r="AI8" i="44"/>
  <c r="AI10" i="44"/>
  <c r="AF8" i="44"/>
  <c r="AF10" i="44"/>
  <c r="AD5" i="44"/>
  <c r="AD6" i="44"/>
  <c r="AD7" i="44"/>
  <c r="AD8" i="44"/>
  <c r="AD10" i="44"/>
  <c r="AA8" i="44"/>
  <c r="AA10" i="44"/>
  <c r="Y5" i="44"/>
  <c r="Y6" i="44"/>
  <c r="Y7" i="44"/>
  <c r="Y8" i="44"/>
  <c r="Y10" i="44"/>
  <c r="V8" i="44"/>
  <c r="V10" i="44"/>
  <c r="T5" i="44"/>
  <c r="T6" i="44"/>
  <c r="T7" i="44"/>
  <c r="T8" i="44"/>
  <c r="T10" i="44"/>
  <c r="O5" i="44"/>
  <c r="O6" i="44"/>
  <c r="O7" i="44"/>
  <c r="O8" i="44"/>
  <c r="O10" i="44"/>
  <c r="J5" i="44"/>
  <c r="J6" i="44"/>
  <c r="J7" i="44"/>
  <c r="J8" i="44"/>
  <c r="J10" i="44"/>
  <c r="G8" i="44"/>
  <c r="G10" i="44"/>
  <c r="AJ12" i="43"/>
  <c r="AJ14" i="43"/>
  <c r="AI5" i="43"/>
  <c r="AI6" i="43"/>
  <c r="AI7" i="43"/>
  <c r="AI8" i="43"/>
  <c r="AI9" i="43"/>
  <c r="AI10" i="43"/>
  <c r="AI11" i="43"/>
  <c r="AI12" i="43"/>
  <c r="AI14" i="43"/>
  <c r="AD5" i="43"/>
  <c r="AD6" i="43"/>
  <c r="AD7" i="43"/>
  <c r="AD8" i="43"/>
  <c r="AD9" i="43"/>
  <c r="AD10" i="43"/>
  <c r="AD11" i="43"/>
  <c r="AD12" i="43"/>
  <c r="AD14" i="43"/>
  <c r="AA12" i="43"/>
  <c r="AA14" i="43"/>
  <c r="Y5" i="43"/>
  <c r="Y6" i="43"/>
  <c r="Y7" i="43"/>
  <c r="Y8" i="43"/>
  <c r="Y9" i="43"/>
  <c r="Y10" i="43"/>
  <c r="Y11" i="43"/>
  <c r="Y12" i="43"/>
  <c r="Y14" i="43"/>
  <c r="V12" i="43"/>
  <c r="V14" i="43"/>
  <c r="T5" i="43"/>
  <c r="T6" i="43"/>
  <c r="T7" i="43"/>
  <c r="T8" i="43"/>
  <c r="T9" i="43"/>
  <c r="T10" i="43"/>
  <c r="T11" i="43"/>
  <c r="T12" i="43"/>
  <c r="T14" i="43"/>
  <c r="Q12" i="43"/>
  <c r="Q14" i="43"/>
  <c r="O5" i="43"/>
  <c r="O6" i="43"/>
  <c r="O7" i="43"/>
  <c r="O8" i="43"/>
  <c r="O9" i="43"/>
  <c r="O10" i="43"/>
  <c r="O11" i="43"/>
  <c r="O12" i="43"/>
  <c r="O14" i="43"/>
  <c r="L12" i="43"/>
  <c r="L14" i="43"/>
  <c r="J5" i="43"/>
  <c r="J6" i="43"/>
  <c r="J7" i="43"/>
  <c r="J8" i="43"/>
  <c r="J9" i="43"/>
  <c r="J10" i="43"/>
  <c r="J11" i="43"/>
  <c r="J12" i="43"/>
  <c r="J14" i="43"/>
  <c r="G12" i="43"/>
  <c r="G14" i="43"/>
  <c r="AJ18" i="24"/>
  <c r="AJ20" i="24"/>
  <c r="AI5" i="24"/>
  <c r="AI6" i="24"/>
  <c r="AI7" i="24"/>
  <c r="AI8" i="24"/>
  <c r="AI9" i="24"/>
  <c r="AI10" i="24"/>
  <c r="AI11" i="24"/>
  <c r="AI12" i="24"/>
  <c r="AI13" i="24"/>
  <c r="AI14" i="24"/>
  <c r="AI15" i="24"/>
  <c r="AI16" i="24"/>
  <c r="AI17" i="24"/>
  <c r="AI18" i="24"/>
  <c r="AI20" i="24"/>
  <c r="AF18" i="24"/>
  <c r="AF20" i="24"/>
  <c r="AD5" i="24"/>
  <c r="AD6" i="24"/>
  <c r="AD7" i="24"/>
  <c r="AD8" i="24"/>
  <c r="AD9" i="24"/>
  <c r="AD10" i="24"/>
  <c r="AD11" i="24"/>
  <c r="AD12" i="24"/>
  <c r="AD13" i="24"/>
  <c r="AD14" i="24"/>
  <c r="AD15" i="24"/>
  <c r="AD16" i="24"/>
  <c r="AD17" i="24"/>
  <c r="AD18" i="24"/>
  <c r="AD20" i="24"/>
  <c r="AA18" i="24"/>
  <c r="AA20" i="24"/>
  <c r="Y5" i="24"/>
  <c r="Y6" i="24"/>
  <c r="Y7" i="24"/>
  <c r="Y8" i="24"/>
  <c r="Y9" i="24"/>
  <c r="Y10" i="24"/>
  <c r="Y11" i="24"/>
  <c r="Y12" i="24"/>
  <c r="Y13" i="24"/>
  <c r="Y14" i="24"/>
  <c r="Y15" i="24"/>
  <c r="Y16" i="24"/>
  <c r="Y17" i="24"/>
  <c r="Y18" i="24"/>
  <c r="Y20" i="24"/>
  <c r="V18" i="24"/>
  <c r="V20" i="24"/>
  <c r="T5" i="24"/>
  <c r="T6" i="24"/>
  <c r="T7" i="24"/>
  <c r="T8" i="24"/>
  <c r="T9" i="24"/>
  <c r="T10" i="24"/>
  <c r="T11" i="24"/>
  <c r="T12" i="24"/>
  <c r="T13" i="24"/>
  <c r="T14" i="24"/>
  <c r="T15" i="24"/>
  <c r="T16" i="24"/>
  <c r="T17" i="24"/>
  <c r="T18" i="24"/>
  <c r="T20" i="24"/>
  <c r="Q18" i="24"/>
  <c r="Q20" i="24"/>
  <c r="O5" i="24"/>
  <c r="O6" i="24"/>
  <c r="O7" i="24"/>
  <c r="O8" i="24"/>
  <c r="O9" i="24"/>
  <c r="O10" i="24"/>
  <c r="O11" i="24"/>
  <c r="O12" i="24"/>
  <c r="O13" i="24"/>
  <c r="O14" i="24"/>
  <c r="O15" i="24"/>
  <c r="O16" i="24"/>
  <c r="O17" i="24"/>
  <c r="O18" i="24"/>
  <c r="O20" i="24"/>
  <c r="L18" i="24"/>
  <c r="L20" i="24"/>
  <c r="J5" i="24"/>
  <c r="J6" i="24"/>
  <c r="J7" i="24"/>
  <c r="J8" i="24"/>
  <c r="J9" i="24"/>
  <c r="J10" i="24"/>
  <c r="J11" i="24"/>
  <c r="J12" i="24"/>
  <c r="J13" i="24"/>
  <c r="J14" i="24"/>
  <c r="J15" i="24"/>
  <c r="J16" i="24"/>
  <c r="J17" i="24"/>
  <c r="J18" i="24"/>
  <c r="J20" i="24"/>
  <c r="AJ12" i="40"/>
  <c r="AJ14" i="40"/>
  <c r="AI5" i="40"/>
  <c r="AI6" i="40"/>
  <c r="AI7" i="40"/>
  <c r="AI8" i="40"/>
  <c r="AI9" i="40"/>
  <c r="AI10" i="40"/>
  <c r="AI11" i="40"/>
  <c r="AI12" i="40"/>
  <c r="AI14" i="40"/>
  <c r="AF12" i="40"/>
  <c r="AF14" i="40"/>
  <c r="AD5" i="40"/>
  <c r="AD6" i="40"/>
  <c r="AD7" i="40"/>
  <c r="AD8" i="40"/>
  <c r="AD9" i="40"/>
  <c r="AD10" i="40"/>
  <c r="AD11" i="40"/>
  <c r="AD12" i="40"/>
  <c r="AD14" i="40"/>
  <c r="AA12" i="40"/>
  <c r="AA14" i="40"/>
  <c r="Y5" i="40"/>
  <c r="Y6" i="40"/>
  <c r="Y7" i="40"/>
  <c r="Y8" i="40"/>
  <c r="Y9" i="40"/>
  <c r="Y10" i="40"/>
  <c r="Y11" i="40"/>
  <c r="Y12" i="40"/>
  <c r="Y14" i="40"/>
  <c r="V12" i="40"/>
  <c r="V14" i="40"/>
  <c r="T5" i="40"/>
  <c r="T6" i="40"/>
  <c r="T7" i="40"/>
  <c r="T8" i="40"/>
  <c r="T9" i="40"/>
  <c r="T10" i="40"/>
  <c r="T11" i="40"/>
  <c r="T12" i="40"/>
  <c r="T14" i="40"/>
  <c r="Q12" i="40"/>
  <c r="Q14" i="40"/>
  <c r="L12" i="40"/>
  <c r="L14" i="40"/>
  <c r="J5" i="40"/>
  <c r="J6" i="40"/>
  <c r="J7" i="40"/>
  <c r="J8" i="40"/>
  <c r="J9" i="40"/>
  <c r="J10" i="40"/>
  <c r="J11" i="40"/>
  <c r="J12" i="40"/>
  <c r="J14" i="40"/>
  <c r="G12" i="40"/>
  <c r="G14" i="40"/>
  <c r="AJ14" i="41"/>
  <c r="AJ16" i="41"/>
  <c r="AI5" i="41"/>
  <c r="AI6" i="41"/>
  <c r="AI7" i="41"/>
  <c r="AI8" i="41"/>
  <c r="AI9" i="41"/>
  <c r="AI10" i="41"/>
  <c r="AI11" i="41"/>
  <c r="AI12" i="41"/>
  <c r="AI13" i="41"/>
  <c r="AI14" i="41"/>
  <c r="AI16" i="41"/>
  <c r="AF14" i="41"/>
  <c r="AF16" i="41"/>
  <c r="AD5" i="41"/>
  <c r="AD6" i="41"/>
  <c r="AD7" i="41"/>
  <c r="AD8" i="41"/>
  <c r="AD9" i="41"/>
  <c r="AD10" i="41"/>
  <c r="AD11" i="41"/>
  <c r="AD12" i="41"/>
  <c r="AD13" i="41"/>
  <c r="AD14" i="41"/>
  <c r="AD16" i="41"/>
  <c r="Y5" i="41"/>
  <c r="Y6" i="41"/>
  <c r="Y7" i="41"/>
  <c r="Y8" i="41"/>
  <c r="Y9" i="41"/>
  <c r="Y10" i="41"/>
  <c r="Y11" i="41"/>
  <c r="Y12" i="41"/>
  <c r="Y13" i="41"/>
  <c r="Y14" i="41"/>
  <c r="Y16" i="41"/>
  <c r="V14" i="41"/>
  <c r="V16" i="41"/>
  <c r="T5" i="41"/>
  <c r="T6" i="41"/>
  <c r="T7" i="41"/>
  <c r="T8" i="41"/>
  <c r="T9" i="41"/>
  <c r="T10" i="41"/>
  <c r="T11" i="41"/>
  <c r="T12" i="41"/>
  <c r="T13" i="41"/>
  <c r="T14" i="41"/>
  <c r="T16" i="41"/>
  <c r="Q14" i="41"/>
  <c r="Q16" i="41"/>
  <c r="O5" i="41"/>
  <c r="O6" i="41"/>
  <c r="O7" i="41"/>
  <c r="O8" i="41"/>
  <c r="O9" i="41"/>
  <c r="O10" i="41"/>
  <c r="O11" i="41"/>
  <c r="O12" i="41"/>
  <c r="O13" i="41"/>
  <c r="O14" i="41"/>
  <c r="O16" i="41"/>
  <c r="L14" i="41"/>
  <c r="L16" i="41"/>
  <c r="J5" i="41"/>
  <c r="J6" i="41"/>
  <c r="J7" i="41"/>
  <c r="J8" i="41"/>
  <c r="J9" i="41"/>
  <c r="J10" i="41"/>
  <c r="J11" i="41"/>
  <c r="J12" i="41"/>
  <c r="J13" i="41"/>
  <c r="J14" i="41"/>
  <c r="J16" i="41"/>
  <c r="G14" i="41"/>
  <c r="G16" i="41"/>
  <c r="AJ11" i="42"/>
  <c r="AJ13" i="42"/>
  <c r="AI5" i="42"/>
  <c r="AI6" i="42"/>
  <c r="AI7" i="42"/>
  <c r="AI8" i="42"/>
  <c r="AI9" i="42"/>
  <c r="AI10" i="42"/>
  <c r="AI11" i="42"/>
  <c r="AI13" i="42"/>
  <c r="AF11" i="42"/>
  <c r="AF13" i="42"/>
  <c r="AD5" i="42"/>
  <c r="AD6" i="42"/>
  <c r="AD7" i="42"/>
  <c r="AD8" i="42"/>
  <c r="AD9" i="42"/>
  <c r="AD10" i="42"/>
  <c r="AD11" i="42"/>
  <c r="AD13" i="42"/>
  <c r="AA11" i="42"/>
  <c r="AA13" i="42"/>
  <c r="Y5" i="42"/>
  <c r="Y6" i="42"/>
  <c r="Y7" i="42"/>
  <c r="Y8" i="42"/>
  <c r="Y9" i="42"/>
  <c r="Y10" i="42"/>
  <c r="Y11" i="42"/>
  <c r="Y13" i="42"/>
  <c r="V11" i="42"/>
  <c r="V13" i="42"/>
  <c r="T5" i="42"/>
  <c r="T6" i="42"/>
  <c r="T7" i="42"/>
  <c r="T8" i="42"/>
  <c r="T9" i="42"/>
  <c r="T10" i="42"/>
  <c r="T11" i="42"/>
  <c r="T13" i="42"/>
  <c r="Q11" i="42"/>
  <c r="Q13" i="42"/>
  <c r="O5" i="42"/>
  <c r="O6" i="42"/>
  <c r="O7" i="42"/>
  <c r="O8" i="42"/>
  <c r="O9" i="42"/>
  <c r="O10" i="42"/>
  <c r="O11" i="42"/>
  <c r="O13" i="42"/>
  <c r="L11" i="42"/>
  <c r="L13" i="42"/>
  <c r="J5" i="42"/>
  <c r="J6" i="42"/>
  <c r="J7" i="42"/>
  <c r="J8" i="42"/>
  <c r="J9" i="42"/>
  <c r="J10" i="42"/>
  <c r="J11" i="42"/>
  <c r="J13" i="42"/>
  <c r="G11" i="42"/>
  <c r="G13" i="42"/>
  <c r="AJ14" i="32"/>
  <c r="AJ16" i="32"/>
  <c r="AI5" i="32"/>
  <c r="AI6" i="32"/>
  <c r="AI7" i="32"/>
  <c r="AI8" i="32"/>
  <c r="AI9" i="32"/>
  <c r="AI10" i="32"/>
  <c r="AI11" i="32"/>
  <c r="AI12" i="32"/>
  <c r="AI13" i="32"/>
  <c r="AI14" i="32"/>
  <c r="AI16" i="32"/>
  <c r="AF14" i="32"/>
  <c r="AF16" i="32"/>
  <c r="AD5" i="32"/>
  <c r="AD6" i="32"/>
  <c r="AD7" i="32"/>
  <c r="AD8" i="32"/>
  <c r="AD9" i="32"/>
  <c r="AD10" i="32"/>
  <c r="AD11" i="32"/>
  <c r="AD12" i="32"/>
  <c r="AD13" i="32"/>
  <c r="AD14" i="32"/>
  <c r="AD16" i="32"/>
  <c r="AA14" i="32"/>
  <c r="AA16" i="32"/>
  <c r="Y5" i="32"/>
  <c r="Y6" i="32"/>
  <c r="Y7" i="32"/>
  <c r="Y8" i="32"/>
  <c r="Y9" i="32"/>
  <c r="Y10" i="32"/>
  <c r="Y11" i="32"/>
  <c r="Y12" i="32"/>
  <c r="Y13" i="32"/>
  <c r="Y14" i="32"/>
  <c r="Y16" i="32"/>
  <c r="V14" i="32"/>
  <c r="V16" i="32"/>
  <c r="T5" i="32"/>
  <c r="T6" i="32"/>
  <c r="T7" i="32"/>
  <c r="T8" i="32"/>
  <c r="T9" i="32"/>
  <c r="T10" i="32"/>
  <c r="T11" i="32"/>
  <c r="T12" i="32"/>
  <c r="T13" i="32"/>
  <c r="T14" i="32"/>
  <c r="T16" i="32"/>
  <c r="Q14" i="32"/>
  <c r="Q16" i="32"/>
  <c r="O5" i="32"/>
  <c r="O6" i="32"/>
  <c r="O7" i="32"/>
  <c r="O8" i="32"/>
  <c r="O9" i="32"/>
  <c r="O10" i="32"/>
  <c r="O11" i="32"/>
  <c r="O12" i="32"/>
  <c r="O13" i="32"/>
  <c r="O14" i="32"/>
  <c r="O16" i="32"/>
  <c r="L14" i="32"/>
  <c r="L16" i="32"/>
  <c r="J5" i="32"/>
  <c r="J6" i="32"/>
  <c r="J7" i="32"/>
  <c r="J8" i="32"/>
  <c r="J9" i="32"/>
  <c r="J10" i="32"/>
  <c r="J11" i="32"/>
  <c r="J12" i="32"/>
  <c r="J13" i="32"/>
  <c r="J14" i="32"/>
  <c r="J16" i="32"/>
  <c r="G14" i="32"/>
  <c r="G16" i="32"/>
  <c r="AJ10" i="38"/>
  <c r="AJ12" i="38"/>
  <c r="AI5" i="38"/>
  <c r="AI6" i="38"/>
  <c r="AI7" i="38"/>
  <c r="AI8" i="38"/>
  <c r="AI9" i="38"/>
  <c r="AI10" i="38"/>
  <c r="AI12" i="38"/>
  <c r="AF10" i="38"/>
  <c r="AF12" i="38"/>
  <c r="AD5" i="38"/>
  <c r="AD6" i="38"/>
  <c r="AD7" i="38"/>
  <c r="AD8" i="38"/>
  <c r="AD9" i="38"/>
  <c r="AD10" i="38"/>
  <c r="AD12" i="38"/>
  <c r="AA10" i="38"/>
  <c r="AA12" i="38"/>
  <c r="Y5" i="38"/>
  <c r="Y6" i="38"/>
  <c r="Y7" i="38"/>
  <c r="Y8" i="38"/>
  <c r="Y9" i="38"/>
  <c r="Y10" i="38"/>
  <c r="Y12" i="38"/>
  <c r="V10" i="38"/>
  <c r="V12" i="38"/>
  <c r="T5" i="38"/>
  <c r="T6" i="38"/>
  <c r="T7" i="38"/>
  <c r="T8" i="38"/>
  <c r="T9" i="38"/>
  <c r="T10" i="38"/>
  <c r="T12" i="38"/>
  <c r="Q10" i="38"/>
  <c r="Q12" i="38"/>
  <c r="O5" i="38"/>
  <c r="O6" i="38"/>
  <c r="O7" i="38"/>
  <c r="O8" i="38"/>
  <c r="O9" i="38"/>
  <c r="O10" i="38"/>
  <c r="O12" i="38"/>
  <c r="L10" i="38"/>
  <c r="L12" i="38"/>
  <c r="J5" i="38"/>
  <c r="J6" i="38"/>
  <c r="J7" i="38"/>
  <c r="J8" i="38"/>
  <c r="J9" i="38"/>
  <c r="J10" i="38"/>
  <c r="J12" i="38"/>
  <c r="G10" i="38"/>
  <c r="G12" i="38"/>
  <c r="AJ26" i="18"/>
  <c r="AJ28" i="18"/>
  <c r="AI5" i="18"/>
  <c r="AI6" i="18"/>
  <c r="AI7" i="18"/>
  <c r="AI8" i="18"/>
  <c r="AI9" i="18"/>
  <c r="AI10" i="18"/>
  <c r="AI11" i="18"/>
  <c r="AI12" i="18"/>
  <c r="AI13" i="18"/>
  <c r="AI14" i="18"/>
  <c r="AI15" i="18"/>
  <c r="AI16" i="18"/>
  <c r="AI17" i="18"/>
  <c r="AI18" i="18"/>
  <c r="AI19" i="18"/>
  <c r="AI20" i="18"/>
  <c r="AI21" i="18"/>
  <c r="AI22" i="18"/>
  <c r="AI23" i="18"/>
  <c r="AI24" i="18"/>
  <c r="AI25" i="18"/>
  <c r="AI26" i="18"/>
  <c r="AI28" i="18"/>
  <c r="AF26" i="18"/>
  <c r="AF28" i="18"/>
  <c r="AD5" i="18"/>
  <c r="AD6" i="18"/>
  <c r="AD7" i="18"/>
  <c r="AD8" i="18"/>
  <c r="AD9" i="18"/>
  <c r="AD10" i="18"/>
  <c r="AD11" i="18"/>
  <c r="AD12" i="18"/>
  <c r="AD13" i="18"/>
  <c r="AD14" i="18"/>
  <c r="AD15" i="18"/>
  <c r="AD16" i="18"/>
  <c r="AD17" i="18"/>
  <c r="AD18" i="18"/>
  <c r="AD19" i="18"/>
  <c r="AD20" i="18"/>
  <c r="AD21" i="18"/>
  <c r="AD22" i="18"/>
  <c r="AD23" i="18"/>
  <c r="AD24" i="18"/>
  <c r="AD25" i="18"/>
  <c r="AD26" i="18"/>
  <c r="AD28" i="18"/>
  <c r="AA26" i="18"/>
  <c r="AA28" i="18"/>
  <c r="Y5" i="18"/>
  <c r="Y6" i="18"/>
  <c r="Y7" i="18"/>
  <c r="Y8" i="18"/>
  <c r="Y9" i="18"/>
  <c r="Y10" i="18"/>
  <c r="Y11" i="18"/>
  <c r="Y12" i="18"/>
  <c r="Y13" i="18"/>
  <c r="Y14" i="18"/>
  <c r="Y15" i="18"/>
  <c r="Y16" i="18"/>
  <c r="Y17" i="18"/>
  <c r="Y18" i="18"/>
  <c r="Y19" i="18"/>
  <c r="Y20" i="18"/>
  <c r="Y21" i="18"/>
  <c r="Y22" i="18"/>
  <c r="Y23" i="18"/>
  <c r="Y24" i="18"/>
  <c r="Y25" i="18"/>
  <c r="Y26" i="18"/>
  <c r="Y28" i="18"/>
  <c r="V26" i="18"/>
  <c r="V28" i="18"/>
  <c r="Q26" i="18"/>
  <c r="Q28" i="18"/>
  <c r="O5" i="18"/>
  <c r="O6" i="18"/>
  <c r="O7" i="18"/>
  <c r="O8" i="18"/>
  <c r="O9" i="18"/>
  <c r="O10" i="18"/>
  <c r="O11" i="18"/>
  <c r="O12" i="18"/>
  <c r="O13" i="18"/>
  <c r="O14" i="18"/>
  <c r="O15" i="18"/>
  <c r="O16" i="18"/>
  <c r="O17" i="18"/>
  <c r="O18" i="18"/>
  <c r="O19" i="18"/>
  <c r="O20" i="18"/>
  <c r="O21" i="18"/>
  <c r="O22" i="18"/>
  <c r="O23" i="18"/>
  <c r="O24" i="18"/>
  <c r="O25" i="18"/>
  <c r="O26" i="18"/>
  <c r="O28" i="18"/>
  <c r="L26" i="18"/>
  <c r="L28" i="18"/>
  <c r="J5" i="18"/>
  <c r="J6" i="18"/>
  <c r="J7" i="18"/>
  <c r="J8" i="18"/>
  <c r="J9" i="18"/>
  <c r="J10" i="18"/>
  <c r="J11" i="18"/>
  <c r="J12" i="18"/>
  <c r="J13" i="18"/>
  <c r="J14" i="18"/>
  <c r="J15" i="18"/>
  <c r="J16" i="18"/>
  <c r="J17" i="18"/>
  <c r="J18" i="18"/>
  <c r="J19" i="18"/>
  <c r="J20" i="18"/>
  <c r="J21" i="18"/>
  <c r="J22" i="18"/>
  <c r="J23" i="18"/>
  <c r="J24" i="18"/>
  <c r="J25" i="18"/>
  <c r="J26" i="18"/>
  <c r="J28" i="18"/>
  <c r="G26" i="18"/>
  <c r="G28" i="18"/>
  <c r="AJ13" i="37"/>
  <c r="AJ15" i="37"/>
  <c r="AI5" i="37"/>
  <c r="AI6" i="37"/>
  <c r="AI7" i="37"/>
  <c r="AI8" i="37"/>
  <c r="AI9" i="37"/>
  <c r="AI10" i="37"/>
  <c r="AI11" i="37"/>
  <c r="AI12" i="37"/>
  <c r="AI13" i="37"/>
  <c r="AI15" i="37"/>
  <c r="AF13" i="37"/>
  <c r="AF15" i="37"/>
  <c r="AD5" i="37"/>
  <c r="AD6" i="37"/>
  <c r="AD7" i="37"/>
  <c r="AD8" i="37"/>
  <c r="AD9" i="37"/>
  <c r="AD10" i="37"/>
  <c r="AD11" i="37"/>
  <c r="AD12" i="37"/>
  <c r="AD13" i="37"/>
  <c r="AD15" i="37"/>
  <c r="AA13" i="37"/>
  <c r="AA15" i="37"/>
  <c r="Y5" i="37"/>
  <c r="Y6" i="37"/>
  <c r="Y7" i="37"/>
  <c r="Y8" i="37"/>
  <c r="Y9" i="37"/>
  <c r="Y10" i="37"/>
  <c r="Y11" i="37"/>
  <c r="Y12" i="37"/>
  <c r="Y13" i="37"/>
  <c r="Y15" i="37"/>
  <c r="V13" i="37"/>
  <c r="V15" i="37"/>
  <c r="T5" i="37"/>
  <c r="T6" i="37"/>
  <c r="T7" i="37"/>
  <c r="T8" i="37"/>
  <c r="T9" i="37"/>
  <c r="T10" i="37"/>
  <c r="T11" i="37"/>
  <c r="T12" i="37"/>
  <c r="T13" i="37"/>
  <c r="T15" i="37"/>
  <c r="Q13" i="37"/>
  <c r="Q15" i="37"/>
  <c r="O5" i="37"/>
  <c r="O6" i="37"/>
  <c r="O7" i="37"/>
  <c r="O8" i="37"/>
  <c r="O9" i="37"/>
  <c r="O10" i="37"/>
  <c r="O11" i="37"/>
  <c r="O12" i="37"/>
  <c r="O13" i="37"/>
  <c r="O15" i="37"/>
  <c r="L13" i="37"/>
  <c r="L15" i="37"/>
  <c r="J5" i="37"/>
  <c r="J6" i="37"/>
  <c r="J7" i="37"/>
  <c r="J8" i="37"/>
  <c r="J9" i="37"/>
  <c r="J10" i="37"/>
  <c r="J11" i="37"/>
  <c r="J12" i="37"/>
  <c r="J13" i="37"/>
  <c r="J15" i="37"/>
  <c r="AJ10" i="36"/>
  <c r="AJ12" i="36"/>
  <c r="AI5" i="36"/>
  <c r="AI6" i="36"/>
  <c r="AI7" i="36"/>
  <c r="AI8" i="36"/>
  <c r="AI9" i="36"/>
  <c r="AI10" i="36"/>
  <c r="AI12" i="36"/>
  <c r="AF10" i="36"/>
  <c r="AF12" i="36"/>
  <c r="AD5" i="36"/>
  <c r="AD6" i="36"/>
  <c r="AD7" i="36"/>
  <c r="AD8" i="36"/>
  <c r="AD9" i="36"/>
  <c r="AD10" i="36"/>
  <c r="AD12" i="36"/>
  <c r="AA10" i="36"/>
  <c r="AA12" i="36"/>
  <c r="V10" i="36"/>
  <c r="V12" i="36"/>
  <c r="T5" i="36"/>
  <c r="T6" i="36"/>
  <c r="T7" i="36"/>
  <c r="T8" i="36"/>
  <c r="T9" i="36"/>
  <c r="T10" i="36"/>
  <c r="T12" i="36"/>
  <c r="Q10" i="36"/>
  <c r="Q12" i="36"/>
  <c r="O5" i="36"/>
  <c r="O6" i="36"/>
  <c r="O7" i="36"/>
  <c r="O8" i="36"/>
  <c r="O9" i="36"/>
  <c r="O10" i="36"/>
  <c r="O12" i="36"/>
  <c r="L10" i="36"/>
  <c r="L12" i="36"/>
  <c r="J5" i="36"/>
  <c r="J6" i="36"/>
  <c r="J7" i="36"/>
  <c r="J8" i="36"/>
  <c r="J9" i="36"/>
  <c r="J10" i="36"/>
  <c r="J12" i="36"/>
  <c r="G10" i="36"/>
  <c r="G12" i="36"/>
  <c r="AJ13" i="29"/>
  <c r="AJ15" i="29"/>
  <c r="AI5" i="29"/>
  <c r="AI6" i="29"/>
  <c r="AI7" i="29"/>
  <c r="AI8" i="29"/>
  <c r="AI9" i="29"/>
  <c r="AI10" i="29"/>
  <c r="AI11" i="29"/>
  <c r="AI12" i="29"/>
  <c r="AI13" i="29"/>
  <c r="AI15" i="29"/>
  <c r="AF13" i="29"/>
  <c r="AF15" i="29"/>
  <c r="AD5" i="29"/>
  <c r="AD6" i="29"/>
  <c r="AD7" i="29"/>
  <c r="AD8" i="29"/>
  <c r="AD9" i="29"/>
  <c r="AD10" i="29"/>
  <c r="AD11" i="29"/>
  <c r="AD12" i="29"/>
  <c r="AD13" i="29"/>
  <c r="AD15" i="29"/>
  <c r="AA13" i="29"/>
  <c r="AA15" i="29"/>
  <c r="Y5" i="29"/>
  <c r="Y6" i="29"/>
  <c r="Y7" i="29"/>
  <c r="Y8" i="29"/>
  <c r="Y9" i="29"/>
  <c r="Y10" i="29"/>
  <c r="Y11" i="29"/>
  <c r="Y12" i="29"/>
  <c r="Y13" i="29"/>
  <c r="Y15" i="29"/>
  <c r="V13" i="29"/>
  <c r="V15" i="29"/>
  <c r="T5" i="29"/>
  <c r="T6" i="29"/>
  <c r="T7" i="29"/>
  <c r="T8" i="29"/>
  <c r="T9" i="29"/>
  <c r="T10" i="29"/>
  <c r="T11" i="29"/>
  <c r="T12" i="29"/>
  <c r="T13" i="29"/>
  <c r="T15" i="29"/>
  <c r="Q13" i="29"/>
  <c r="Q15" i="29"/>
  <c r="O5" i="29"/>
  <c r="O6" i="29"/>
  <c r="O7" i="29"/>
  <c r="O8" i="29"/>
  <c r="O9" i="29"/>
  <c r="O10" i="29"/>
  <c r="O11" i="29"/>
  <c r="O12" i="29"/>
  <c r="O13" i="29"/>
  <c r="O15" i="29"/>
  <c r="L13" i="29"/>
  <c r="L15" i="29"/>
  <c r="J5" i="29"/>
  <c r="J6" i="29"/>
  <c r="J7" i="29"/>
  <c r="J8" i="29"/>
  <c r="J9" i="29"/>
  <c r="J10" i="29"/>
  <c r="J11" i="29"/>
  <c r="J12" i="29"/>
  <c r="J13" i="29"/>
  <c r="J15" i="29"/>
  <c r="AJ14" i="25"/>
  <c r="AJ16" i="25"/>
  <c r="AI5" i="25"/>
  <c r="AI6" i="25"/>
  <c r="AI7" i="25"/>
  <c r="AI8" i="25"/>
  <c r="AI9" i="25"/>
  <c r="AI10" i="25"/>
  <c r="AI11" i="25"/>
  <c r="AI12" i="25"/>
  <c r="AI13" i="25"/>
  <c r="AI14" i="25"/>
  <c r="AI16" i="25"/>
  <c r="AF14" i="25"/>
  <c r="AF16" i="25"/>
  <c r="AD5" i="25"/>
  <c r="AD6" i="25"/>
  <c r="AD7" i="25"/>
  <c r="AD8" i="25"/>
  <c r="AD9" i="25"/>
  <c r="AD10" i="25"/>
  <c r="AD11" i="25"/>
  <c r="AD12" i="25"/>
  <c r="AD13" i="25"/>
  <c r="AD14" i="25"/>
  <c r="AD16" i="25"/>
  <c r="AA14" i="25"/>
  <c r="AA16" i="25"/>
  <c r="Y5" i="25"/>
  <c r="Y6" i="25"/>
  <c r="Y7" i="25"/>
  <c r="Y8" i="25"/>
  <c r="Y9" i="25"/>
  <c r="Y10" i="25"/>
  <c r="Y11" i="25"/>
  <c r="Y12" i="25"/>
  <c r="Y13" i="25"/>
  <c r="Y14" i="25"/>
  <c r="Y16" i="25"/>
  <c r="V14" i="25"/>
  <c r="V16" i="25"/>
  <c r="T5" i="25"/>
  <c r="T6" i="25"/>
  <c r="T7" i="25"/>
  <c r="T8" i="25"/>
  <c r="T9" i="25"/>
  <c r="T10" i="25"/>
  <c r="T11" i="25"/>
  <c r="T12" i="25"/>
  <c r="T13" i="25"/>
  <c r="T14" i="25"/>
  <c r="T16" i="25"/>
  <c r="Q14" i="25"/>
  <c r="Q16" i="25"/>
  <c r="O5" i="25"/>
  <c r="O6" i="25"/>
  <c r="O7" i="25"/>
  <c r="O8" i="25"/>
  <c r="O9" i="25"/>
  <c r="O10" i="25"/>
  <c r="O11" i="25"/>
  <c r="O12" i="25"/>
  <c r="O13" i="25"/>
  <c r="O14" i="25"/>
  <c r="O16" i="25"/>
  <c r="L14" i="25"/>
  <c r="L16" i="25"/>
  <c r="J5" i="25"/>
  <c r="J6" i="25"/>
  <c r="J7" i="25"/>
  <c r="J8" i="25"/>
  <c r="J9" i="25"/>
  <c r="J10" i="25"/>
  <c r="J11" i="25"/>
  <c r="J12" i="25"/>
  <c r="J13" i="25"/>
  <c r="J14" i="25"/>
  <c r="J16" i="25"/>
  <c r="G14" i="25"/>
  <c r="G16" i="25"/>
  <c r="AJ15" i="35"/>
  <c r="AJ17" i="35"/>
  <c r="AI5" i="35"/>
  <c r="AI6" i="35"/>
  <c r="AI7" i="35"/>
  <c r="AI8" i="35"/>
  <c r="AI9" i="35"/>
  <c r="AI10" i="35"/>
  <c r="AI11" i="35"/>
  <c r="AI12" i="35"/>
  <c r="AI13" i="35"/>
  <c r="AI14" i="35"/>
  <c r="AI15" i="35"/>
  <c r="AI17" i="35"/>
  <c r="AF15" i="35"/>
  <c r="AF17" i="35"/>
  <c r="AD5" i="35"/>
  <c r="AD6" i="35"/>
  <c r="AD7" i="35"/>
  <c r="AD8" i="35"/>
  <c r="AD9" i="35"/>
  <c r="AD10" i="35"/>
  <c r="AD11" i="35"/>
  <c r="AD12" i="35"/>
  <c r="AD13" i="35"/>
  <c r="AD14" i="35"/>
  <c r="AD15" i="35"/>
  <c r="AD17" i="35"/>
  <c r="AA15" i="35"/>
  <c r="AA17" i="35"/>
  <c r="Y5" i="35"/>
  <c r="Y6" i="35"/>
  <c r="Y7" i="35"/>
  <c r="Y8" i="35"/>
  <c r="Y9" i="35"/>
  <c r="Y10" i="35"/>
  <c r="Y11" i="35"/>
  <c r="Y12" i="35"/>
  <c r="Y13" i="35"/>
  <c r="Y14" i="35"/>
  <c r="Y15" i="35"/>
  <c r="Y17" i="35"/>
  <c r="V15" i="35"/>
  <c r="V17" i="35"/>
  <c r="T5" i="35"/>
  <c r="T6" i="35"/>
  <c r="T7" i="35"/>
  <c r="T8" i="35"/>
  <c r="T9" i="35"/>
  <c r="T10" i="35"/>
  <c r="T11" i="35"/>
  <c r="T12" i="35"/>
  <c r="T13" i="35"/>
  <c r="T14" i="35"/>
  <c r="T15" i="35"/>
  <c r="T17" i="35"/>
  <c r="Q15" i="35"/>
  <c r="Q17" i="35"/>
  <c r="O5" i="35"/>
  <c r="O6" i="35"/>
  <c r="O7" i="35"/>
  <c r="O8" i="35"/>
  <c r="O9" i="35"/>
  <c r="O10" i="35"/>
  <c r="O11" i="35"/>
  <c r="O12" i="35"/>
  <c r="O13" i="35"/>
  <c r="O14" i="35"/>
  <c r="O15" i="35"/>
  <c r="O17" i="35"/>
  <c r="L15" i="35"/>
  <c r="L17" i="35"/>
  <c r="J5" i="35"/>
  <c r="J6" i="35"/>
  <c r="J7" i="35"/>
  <c r="J8" i="35"/>
  <c r="J9" i="35"/>
  <c r="J10" i="35"/>
  <c r="J11" i="35"/>
  <c r="J12" i="35"/>
  <c r="J13" i="35"/>
  <c r="J14" i="35"/>
  <c r="J15" i="35"/>
  <c r="J17" i="35"/>
  <c r="G15" i="35"/>
  <c r="G17" i="35"/>
  <c r="AJ15" i="21"/>
  <c r="AJ17" i="21"/>
  <c r="AI6" i="21"/>
  <c r="AI7" i="21"/>
  <c r="AI8" i="21"/>
  <c r="AI9" i="21"/>
  <c r="AI10" i="21"/>
  <c r="AI11" i="21"/>
  <c r="AI12" i="21"/>
  <c r="AI13" i="21"/>
  <c r="AI14" i="21"/>
  <c r="AI15" i="21"/>
  <c r="AI17" i="21"/>
  <c r="AF15" i="21"/>
  <c r="AF17" i="21"/>
  <c r="AD6" i="21"/>
  <c r="AD7" i="21"/>
  <c r="AD8" i="21"/>
  <c r="AD9" i="21"/>
  <c r="AD10" i="21"/>
  <c r="AD11" i="21"/>
  <c r="AD12" i="21"/>
  <c r="AD13" i="21"/>
  <c r="AD14" i="21"/>
  <c r="AD15" i="21"/>
  <c r="AD17" i="21"/>
  <c r="Y6" i="21"/>
  <c r="Y7" i="21"/>
  <c r="Y8" i="21"/>
  <c r="Y9" i="21"/>
  <c r="Y10" i="21"/>
  <c r="Y11" i="21"/>
  <c r="Y12" i="21"/>
  <c r="Y13" i="21"/>
  <c r="Y14" i="21"/>
  <c r="Y15" i="21"/>
  <c r="Y17" i="21"/>
  <c r="V15" i="21"/>
  <c r="V17" i="21"/>
  <c r="T6" i="21"/>
  <c r="T7" i="21"/>
  <c r="T8" i="21"/>
  <c r="T9" i="21"/>
  <c r="T10" i="21"/>
  <c r="T11" i="21"/>
  <c r="T12" i="21"/>
  <c r="T13" i="21"/>
  <c r="T14" i="21"/>
  <c r="T15" i="21"/>
  <c r="T17" i="21"/>
  <c r="O6" i="21"/>
  <c r="O7" i="21"/>
  <c r="O8" i="21"/>
  <c r="O9" i="21"/>
  <c r="O10" i="21"/>
  <c r="O11" i="21"/>
  <c r="O12" i="21"/>
  <c r="O13" i="21"/>
  <c r="O14" i="21"/>
  <c r="O15" i="21"/>
  <c r="O17" i="21"/>
  <c r="L15" i="21"/>
  <c r="L17" i="21"/>
  <c r="J6" i="21"/>
  <c r="J7" i="21"/>
  <c r="J8" i="21"/>
  <c r="J9" i="21"/>
  <c r="J10" i="21"/>
  <c r="J11" i="21"/>
  <c r="J12" i="21"/>
  <c r="J13" i="21"/>
  <c r="J14" i="21"/>
  <c r="J15" i="21"/>
  <c r="J17" i="21"/>
  <c r="G15" i="21"/>
  <c r="G17" i="21"/>
  <c r="G9" i="31"/>
  <c r="G11" i="31"/>
  <c r="AJ14" i="23"/>
  <c r="AJ16" i="23"/>
  <c r="AI5" i="23"/>
  <c r="AI6" i="23"/>
  <c r="AI7" i="23"/>
  <c r="AI8" i="23"/>
  <c r="AI9" i="23"/>
  <c r="AI10" i="23"/>
  <c r="AI11" i="23"/>
  <c r="AI12" i="23"/>
  <c r="AI13" i="23"/>
  <c r="AI14" i="23"/>
  <c r="AI16" i="23"/>
  <c r="AF14" i="23"/>
  <c r="AF16" i="23"/>
  <c r="AD5" i="23"/>
  <c r="AD6" i="23"/>
  <c r="AD7" i="23"/>
  <c r="AD8" i="23"/>
  <c r="AD9" i="23"/>
  <c r="AD10" i="23"/>
  <c r="AD11" i="23"/>
  <c r="AD12" i="23"/>
  <c r="AD13" i="23"/>
  <c r="AD14" i="23"/>
  <c r="AD16" i="23"/>
  <c r="AA14" i="23"/>
  <c r="AA16" i="23"/>
  <c r="Y5" i="23"/>
  <c r="Y6" i="23"/>
  <c r="Y7" i="23"/>
  <c r="Y8" i="23"/>
  <c r="Y9" i="23"/>
  <c r="Y10" i="23"/>
  <c r="Y11" i="23"/>
  <c r="Y12" i="23"/>
  <c r="Y13" i="23"/>
  <c r="Y14" i="23"/>
  <c r="Y16" i="23"/>
  <c r="V14" i="23"/>
  <c r="V16" i="23"/>
  <c r="T5" i="23"/>
  <c r="T6" i="23"/>
  <c r="T7" i="23"/>
  <c r="T8" i="23"/>
  <c r="T9" i="23"/>
  <c r="T10" i="23"/>
  <c r="T11" i="23"/>
  <c r="T12" i="23"/>
  <c r="T13" i="23"/>
  <c r="T14" i="23"/>
  <c r="T16" i="23"/>
  <c r="Q14" i="23"/>
  <c r="Q16" i="23"/>
  <c r="O5" i="23"/>
  <c r="O6" i="23"/>
  <c r="O7" i="23"/>
  <c r="O8" i="23"/>
  <c r="O9" i="23"/>
  <c r="O10" i="23"/>
  <c r="O11" i="23"/>
  <c r="O12" i="23"/>
  <c r="O13" i="23"/>
  <c r="O14" i="23"/>
  <c r="O16" i="23"/>
  <c r="L14" i="23"/>
  <c r="L16" i="23"/>
  <c r="J5" i="23"/>
  <c r="J6" i="23"/>
  <c r="J7" i="23"/>
  <c r="J8" i="23"/>
  <c r="J9" i="23"/>
  <c r="J10" i="23"/>
  <c r="J11" i="23"/>
  <c r="J12" i="23"/>
  <c r="J13" i="23"/>
  <c r="J14" i="23"/>
  <c r="J16" i="23"/>
  <c r="G14" i="23"/>
  <c r="AJ11" i="27"/>
  <c r="AJ13" i="27"/>
  <c r="AI5" i="27"/>
  <c r="AI6" i="27"/>
  <c r="AI7" i="27"/>
  <c r="AI8" i="27"/>
  <c r="AI9" i="27"/>
  <c r="AI10" i="27"/>
  <c r="AI11" i="27"/>
  <c r="AI13" i="27"/>
  <c r="AF11" i="27"/>
  <c r="AF13" i="27"/>
  <c r="AD5" i="27"/>
  <c r="AD6" i="27"/>
  <c r="AD7" i="27"/>
  <c r="AD8" i="27"/>
  <c r="AD9" i="27"/>
  <c r="AD10" i="27"/>
  <c r="AD11" i="27"/>
  <c r="AD13" i="27"/>
  <c r="AA11" i="27"/>
  <c r="AA13" i="27"/>
  <c r="Y5" i="27"/>
  <c r="Y6" i="27"/>
  <c r="Y7" i="27"/>
  <c r="Y8" i="27"/>
  <c r="Y9" i="27"/>
  <c r="Y10" i="27"/>
  <c r="Y11" i="27"/>
  <c r="Y13" i="27"/>
  <c r="V11" i="27"/>
  <c r="V13" i="27"/>
  <c r="T5" i="27"/>
  <c r="T6" i="27"/>
  <c r="T7" i="27"/>
  <c r="T8" i="27"/>
  <c r="T9" i="27"/>
  <c r="T10" i="27"/>
  <c r="T11" i="27"/>
  <c r="T13" i="27"/>
  <c r="Q11" i="27"/>
  <c r="Q13" i="27"/>
  <c r="O5" i="27"/>
  <c r="O6" i="27"/>
  <c r="O7" i="27"/>
  <c r="O8" i="27"/>
  <c r="O9" i="27"/>
  <c r="O10" i="27"/>
  <c r="O11" i="27"/>
  <c r="O13" i="27"/>
  <c r="L11" i="27"/>
  <c r="L13" i="27"/>
  <c r="J5" i="27"/>
  <c r="J6" i="27"/>
  <c r="J7" i="27"/>
  <c r="J8" i="27"/>
  <c r="J9" i="27"/>
  <c r="J10" i="27"/>
  <c r="J11" i="27"/>
  <c r="J13" i="27"/>
  <c r="G11" i="27"/>
  <c r="G13" i="27"/>
  <c r="AJ11" i="30"/>
  <c r="AJ13" i="30"/>
  <c r="AI5" i="30"/>
  <c r="AI6" i="30"/>
  <c r="AI7" i="30"/>
  <c r="AI8" i="30"/>
  <c r="AI9" i="30"/>
  <c r="AI10" i="30"/>
  <c r="AI11" i="30"/>
  <c r="AI13" i="30"/>
  <c r="AF11" i="30"/>
  <c r="AF13" i="30"/>
  <c r="AD5" i="30"/>
  <c r="AD6" i="30"/>
  <c r="AD7" i="30"/>
  <c r="AD8" i="30"/>
  <c r="AD9" i="30"/>
  <c r="AD10" i="30"/>
  <c r="AD11" i="30"/>
  <c r="AD13" i="30"/>
  <c r="AA11" i="30"/>
  <c r="AA13" i="30"/>
  <c r="Y5" i="30"/>
  <c r="Y6" i="30"/>
  <c r="Y7" i="30"/>
  <c r="Y8" i="30"/>
  <c r="Y9" i="30"/>
  <c r="Y10" i="30"/>
  <c r="Y11" i="30"/>
  <c r="Y13" i="30"/>
  <c r="V11" i="30"/>
  <c r="V13" i="30"/>
  <c r="T5" i="30"/>
  <c r="T6" i="30"/>
  <c r="T7" i="30"/>
  <c r="T8" i="30"/>
  <c r="T9" i="30"/>
  <c r="T10" i="30"/>
  <c r="T11" i="30"/>
  <c r="T13" i="30"/>
  <c r="Q11" i="30"/>
  <c r="Q13" i="30"/>
  <c r="O5" i="30"/>
  <c r="O6" i="30"/>
  <c r="O7" i="30"/>
  <c r="O8" i="30"/>
  <c r="O9" i="30"/>
  <c r="O10" i="30"/>
  <c r="O11" i="30"/>
  <c r="O13" i="30"/>
  <c r="L11" i="30"/>
  <c r="L13" i="30"/>
  <c r="J5" i="30"/>
  <c r="J6" i="30"/>
  <c r="J7" i="30"/>
  <c r="J8" i="30"/>
  <c r="J9" i="30"/>
  <c r="J10" i="30"/>
  <c r="J11" i="30"/>
  <c r="J13" i="30"/>
  <c r="G11" i="30"/>
  <c r="G13" i="30"/>
  <c r="AJ12" i="26"/>
  <c r="AJ14" i="26"/>
  <c r="AI5" i="26"/>
  <c r="AI6" i="26"/>
  <c r="AI7" i="26"/>
  <c r="AI8" i="26"/>
  <c r="AI9" i="26"/>
  <c r="AI10" i="26"/>
  <c r="AI11" i="26"/>
  <c r="AI12" i="26"/>
  <c r="AI14" i="26"/>
  <c r="AF12" i="26"/>
  <c r="AF14" i="26"/>
  <c r="AD5" i="26"/>
  <c r="AD6" i="26"/>
  <c r="AD7" i="26"/>
  <c r="AD8" i="26"/>
  <c r="AD9" i="26"/>
  <c r="AD10" i="26"/>
  <c r="AD11" i="26"/>
  <c r="AD12" i="26"/>
  <c r="AD14" i="26"/>
  <c r="AA12" i="26"/>
  <c r="AA14" i="26"/>
  <c r="Y5" i="26"/>
  <c r="Y6" i="26"/>
  <c r="Y7" i="26"/>
  <c r="Y8" i="26"/>
  <c r="Y9" i="26"/>
  <c r="Y10" i="26"/>
  <c r="Y11" i="26"/>
  <c r="Y12" i="26"/>
  <c r="Y14" i="26"/>
  <c r="V12" i="26"/>
  <c r="V14" i="26"/>
  <c r="T5" i="26"/>
  <c r="T6" i="26"/>
  <c r="T7" i="26"/>
  <c r="T8" i="26"/>
  <c r="T9" i="26"/>
  <c r="T10" i="26"/>
  <c r="T11" i="26"/>
  <c r="T12" i="26"/>
  <c r="T14" i="26"/>
  <c r="Q12" i="26"/>
  <c r="Q14" i="26"/>
  <c r="O5" i="26"/>
  <c r="O6" i="26"/>
  <c r="O7" i="26"/>
  <c r="O8" i="26"/>
  <c r="O9" i="26"/>
  <c r="O10" i="26"/>
  <c r="O11" i="26"/>
  <c r="O12" i="26"/>
  <c r="O14" i="26"/>
  <c r="L12" i="26"/>
  <c r="L14" i="26"/>
  <c r="J5" i="26"/>
  <c r="J6" i="26"/>
  <c r="J7" i="26"/>
  <c r="J8" i="26"/>
  <c r="J9" i="26"/>
  <c r="J10" i="26"/>
  <c r="J11" i="26"/>
  <c r="J12" i="26"/>
  <c r="J14" i="26"/>
  <c r="G12" i="26"/>
  <c r="G14" i="26"/>
  <c r="AJ13" i="17"/>
  <c r="AJ15" i="17"/>
  <c r="AI6" i="17"/>
  <c r="AI7" i="17"/>
  <c r="AI8" i="17"/>
  <c r="AI9" i="17"/>
  <c r="AI10" i="17"/>
  <c r="AI11" i="17"/>
  <c r="AI12" i="17"/>
  <c r="AI13" i="17"/>
  <c r="AI15" i="17"/>
  <c r="AF15" i="17"/>
  <c r="AD6" i="17"/>
  <c r="AD7" i="17"/>
  <c r="AD8" i="17"/>
  <c r="AD9" i="17"/>
  <c r="AD10" i="17"/>
  <c r="AD11" i="17"/>
  <c r="AD12" i="17"/>
  <c r="AD13" i="17"/>
  <c r="AD15" i="17"/>
  <c r="AA13" i="17"/>
  <c r="AA15" i="17"/>
  <c r="Y6" i="17"/>
  <c r="Y7" i="17"/>
  <c r="Y8" i="17"/>
  <c r="Y9" i="17"/>
  <c r="Y10" i="17"/>
  <c r="Y11" i="17"/>
  <c r="Y12" i="17"/>
  <c r="Y13" i="17"/>
  <c r="Y15" i="17"/>
  <c r="V13" i="17"/>
  <c r="V15" i="17"/>
  <c r="T6" i="17"/>
  <c r="T7" i="17"/>
  <c r="T8" i="17"/>
  <c r="T9" i="17"/>
  <c r="T10" i="17"/>
  <c r="T11" i="17"/>
  <c r="T12" i="17"/>
  <c r="T13" i="17"/>
  <c r="T15" i="17"/>
  <c r="Q13" i="17"/>
  <c r="Q15" i="17"/>
  <c r="O6" i="17"/>
  <c r="O7" i="17"/>
  <c r="O8" i="17"/>
  <c r="O9" i="17"/>
  <c r="O10" i="17"/>
  <c r="O11" i="17"/>
  <c r="O12" i="17"/>
  <c r="O13" i="17"/>
  <c r="O15" i="17"/>
  <c r="L13" i="17"/>
  <c r="L15" i="17"/>
  <c r="J6" i="17"/>
  <c r="J7" i="17"/>
  <c r="J8" i="17"/>
  <c r="J9" i="17"/>
  <c r="J10" i="17"/>
  <c r="J11" i="17"/>
  <c r="J12" i="17"/>
  <c r="J13" i="17"/>
  <c r="J15" i="17"/>
  <c r="G13" i="17"/>
  <c r="G15" i="17"/>
  <c r="AJ7" i="22"/>
  <c r="AJ9" i="22"/>
  <c r="AI5" i="22"/>
  <c r="AI6" i="22"/>
  <c r="AI7" i="22"/>
  <c r="AI9" i="22"/>
  <c r="AF7" i="22"/>
  <c r="AF9" i="22"/>
  <c r="AD5" i="22"/>
  <c r="AD6" i="22"/>
  <c r="AD7" i="22"/>
  <c r="AD9" i="22"/>
  <c r="AA7" i="22"/>
  <c r="AA9" i="22"/>
  <c r="Y5" i="22"/>
  <c r="Y6" i="22"/>
  <c r="Y7" i="22"/>
  <c r="Y9" i="22"/>
  <c r="V7" i="22"/>
  <c r="V9" i="22"/>
  <c r="T5" i="22"/>
  <c r="T6" i="22"/>
  <c r="T7" i="22"/>
  <c r="T9" i="22"/>
  <c r="Q7" i="22"/>
  <c r="Q9" i="22"/>
  <c r="O5" i="22"/>
  <c r="O6" i="22"/>
  <c r="O7" i="22"/>
  <c r="O9" i="22"/>
  <c r="L7" i="22"/>
  <c r="L9" i="22"/>
  <c r="J5" i="22"/>
  <c r="J6" i="22"/>
  <c r="J7" i="22"/>
  <c r="J9" i="22"/>
  <c r="AJ12" i="15"/>
  <c r="AJ14" i="15"/>
  <c r="AI5" i="15"/>
  <c r="AI6" i="15"/>
  <c r="AI7" i="15"/>
  <c r="AI8" i="15"/>
  <c r="AI9" i="15"/>
  <c r="AI10" i="15"/>
  <c r="AI11" i="15"/>
  <c r="AI12" i="15"/>
  <c r="AI14" i="15"/>
  <c r="AF12" i="15"/>
  <c r="AF14" i="15"/>
  <c r="AD5" i="15"/>
  <c r="AD6" i="15"/>
  <c r="AD7" i="15"/>
  <c r="AD8" i="15"/>
  <c r="AD9" i="15"/>
  <c r="AD10" i="15"/>
  <c r="AD11" i="15"/>
  <c r="AD12" i="15"/>
  <c r="AD14" i="15"/>
  <c r="AA12" i="15"/>
  <c r="AA14" i="15"/>
  <c r="Y5" i="15"/>
  <c r="Y6" i="15"/>
  <c r="Y7" i="15"/>
  <c r="Y8" i="15"/>
  <c r="Y9" i="15"/>
  <c r="Y10" i="15"/>
  <c r="Y11" i="15"/>
  <c r="Y12" i="15"/>
  <c r="Y14" i="15"/>
  <c r="V12" i="15"/>
  <c r="V14" i="15"/>
  <c r="T5" i="15"/>
  <c r="T6" i="15"/>
  <c r="T7" i="15"/>
  <c r="T8" i="15"/>
  <c r="T9" i="15"/>
  <c r="T10" i="15"/>
  <c r="T11" i="15"/>
  <c r="T12" i="15"/>
  <c r="T14" i="15"/>
  <c r="Q12" i="15"/>
  <c r="Q14" i="15"/>
  <c r="O5" i="15"/>
  <c r="O6" i="15"/>
  <c r="O7" i="15"/>
  <c r="O8" i="15"/>
  <c r="O9" i="15"/>
  <c r="O10" i="15"/>
  <c r="O11" i="15"/>
  <c r="O12" i="15"/>
  <c r="O14" i="15"/>
  <c r="L12" i="15"/>
  <c r="L14" i="15"/>
  <c r="J5" i="15"/>
  <c r="J6" i="15"/>
  <c r="J7" i="15"/>
  <c r="J8" i="15"/>
  <c r="J9" i="15"/>
  <c r="J10" i="15"/>
  <c r="J11" i="15"/>
  <c r="J12" i="15"/>
  <c r="J14" i="15"/>
  <c r="G12" i="15"/>
  <c r="G14" i="15"/>
  <c r="AJ9" i="14"/>
  <c r="AJ11" i="14"/>
  <c r="AI5" i="14"/>
  <c r="AI6" i="14"/>
  <c r="AI7" i="14"/>
  <c r="AI8" i="14"/>
  <c r="AI9" i="14"/>
  <c r="AI11" i="14"/>
  <c r="AF9" i="14"/>
  <c r="AF11" i="14"/>
  <c r="AD5" i="14"/>
  <c r="AD6" i="14"/>
  <c r="AD7" i="14"/>
  <c r="AD8" i="14"/>
  <c r="AD9" i="14"/>
  <c r="AD11" i="14"/>
  <c r="AA9" i="14"/>
  <c r="AA11" i="14"/>
  <c r="Y5" i="14"/>
  <c r="Y6" i="14"/>
  <c r="Y7" i="14"/>
  <c r="Y8" i="14"/>
  <c r="Y9" i="14"/>
  <c r="Y11" i="14"/>
  <c r="V9" i="14"/>
  <c r="V11" i="14"/>
  <c r="T5" i="14"/>
  <c r="T6" i="14"/>
  <c r="T7" i="14"/>
  <c r="T8" i="14"/>
  <c r="T9" i="14"/>
  <c r="T11" i="14"/>
  <c r="Q9" i="14"/>
  <c r="Q11" i="14"/>
  <c r="L9" i="14"/>
  <c r="L11" i="14"/>
  <c r="J5" i="14"/>
  <c r="J6" i="14"/>
  <c r="J7" i="14"/>
  <c r="J8" i="14"/>
  <c r="J9" i="14"/>
  <c r="J11" i="14"/>
  <c r="G9" i="14"/>
  <c r="G11" i="14"/>
  <c r="AJ17" i="20"/>
  <c r="AJ19" i="20"/>
  <c r="AI5" i="20"/>
  <c r="AI6" i="20"/>
  <c r="AI7" i="20"/>
  <c r="AI8" i="20"/>
  <c r="AI9" i="20"/>
  <c r="AI10" i="20"/>
  <c r="AI11" i="20"/>
  <c r="AI12" i="20"/>
  <c r="AI13" i="20"/>
  <c r="AI14" i="20"/>
  <c r="AI15" i="20"/>
  <c r="AI16" i="20"/>
  <c r="AI17" i="20"/>
  <c r="AI19" i="20"/>
  <c r="AF17" i="20"/>
  <c r="AF19" i="20"/>
  <c r="AD5" i="20"/>
  <c r="AD6" i="20"/>
  <c r="AD7" i="20"/>
  <c r="AD8" i="20"/>
  <c r="AD9" i="20"/>
  <c r="AD10" i="20"/>
  <c r="AD11" i="20"/>
  <c r="AD12" i="20"/>
  <c r="AD13" i="20"/>
  <c r="AD14" i="20"/>
  <c r="AD15" i="20"/>
  <c r="AD16" i="20"/>
  <c r="AD17" i="20"/>
  <c r="AD19" i="20"/>
  <c r="AA17" i="20"/>
  <c r="AA19" i="20"/>
  <c r="Y5" i="20"/>
  <c r="Y6" i="20"/>
  <c r="Y7" i="20"/>
  <c r="Y8" i="20"/>
  <c r="Y9" i="20"/>
  <c r="Y10" i="20"/>
  <c r="Y11" i="20"/>
  <c r="Y12" i="20"/>
  <c r="Y13" i="20"/>
  <c r="Y14" i="20"/>
  <c r="Y15" i="20"/>
  <c r="Y16" i="20"/>
  <c r="Y17" i="20"/>
  <c r="Y19" i="20"/>
  <c r="V17" i="20"/>
  <c r="V19" i="20"/>
  <c r="T5" i="20"/>
  <c r="T6" i="20"/>
  <c r="T7" i="20"/>
  <c r="T8" i="20"/>
  <c r="T9" i="20"/>
  <c r="T10" i="20"/>
  <c r="T11" i="20"/>
  <c r="T12" i="20"/>
  <c r="T13" i="20"/>
  <c r="T14" i="20"/>
  <c r="T15" i="20"/>
  <c r="T16" i="20"/>
  <c r="T17" i="20"/>
  <c r="T19" i="20"/>
  <c r="Q17" i="20"/>
  <c r="Q19" i="20"/>
  <c r="O5" i="20"/>
  <c r="O6" i="20"/>
  <c r="O7" i="20"/>
  <c r="O8" i="20"/>
  <c r="O9" i="20"/>
  <c r="O10" i="20"/>
  <c r="O11" i="20"/>
  <c r="O12" i="20"/>
  <c r="O13" i="20"/>
  <c r="O14" i="20"/>
  <c r="O15" i="20"/>
  <c r="O16" i="20"/>
  <c r="O17" i="20"/>
  <c r="O19" i="20"/>
  <c r="L17" i="20"/>
  <c r="L19" i="20"/>
  <c r="J5" i="20"/>
  <c r="J6" i="20"/>
  <c r="J7" i="20"/>
  <c r="J8" i="20"/>
  <c r="J9" i="20"/>
  <c r="J10" i="20"/>
  <c r="J11" i="20"/>
  <c r="J12" i="20"/>
  <c r="J13" i="20"/>
  <c r="J14" i="20"/>
  <c r="J15" i="20"/>
  <c r="J16" i="20"/>
  <c r="J17" i="20"/>
  <c r="J19" i="20"/>
  <c r="G17" i="20"/>
  <c r="G19" i="20"/>
  <c r="AJ19" i="12"/>
  <c r="AJ21" i="12"/>
  <c r="AI5" i="12"/>
  <c r="AI6" i="12"/>
  <c r="AI7" i="12"/>
  <c r="AI8" i="12"/>
  <c r="AI9" i="12"/>
  <c r="AI10" i="12"/>
  <c r="AI11" i="12"/>
  <c r="AI12" i="12"/>
  <c r="AI13" i="12"/>
  <c r="AI14" i="12"/>
  <c r="AI15" i="12"/>
  <c r="AI16" i="12"/>
  <c r="AI17" i="12"/>
  <c r="AI18" i="12"/>
  <c r="AI19" i="12"/>
  <c r="AI21" i="12"/>
  <c r="AF19" i="12"/>
  <c r="AF21" i="12"/>
  <c r="AD5" i="12"/>
  <c r="AD6" i="12"/>
  <c r="AD7" i="12"/>
  <c r="AD8" i="12"/>
  <c r="AD9" i="12"/>
  <c r="AD10" i="12"/>
  <c r="AD11" i="12"/>
  <c r="AD12" i="12"/>
  <c r="AD13" i="12"/>
  <c r="AD14" i="12"/>
  <c r="AD15" i="12"/>
  <c r="AD16" i="12"/>
  <c r="AD17" i="12"/>
  <c r="AD18" i="12"/>
  <c r="AD19" i="12"/>
  <c r="AD21" i="12"/>
  <c r="AA19" i="12"/>
  <c r="AA21" i="12"/>
  <c r="Y5" i="12"/>
  <c r="Y6" i="12"/>
  <c r="Y7" i="12"/>
  <c r="Y8" i="12"/>
  <c r="Y9" i="12"/>
  <c r="Y10" i="12"/>
  <c r="Y11" i="12"/>
  <c r="Y12" i="12"/>
  <c r="Y13" i="12"/>
  <c r="Y14" i="12"/>
  <c r="Y15" i="12"/>
  <c r="Y16" i="12"/>
  <c r="Y17" i="12"/>
  <c r="Y18" i="12"/>
  <c r="Y19" i="12"/>
  <c r="Y21" i="12"/>
  <c r="V19" i="12"/>
  <c r="V21" i="12"/>
  <c r="T5" i="12"/>
  <c r="T6" i="12"/>
  <c r="T7" i="12"/>
  <c r="T8" i="12"/>
  <c r="T9" i="12"/>
  <c r="T10" i="12"/>
  <c r="T11" i="12"/>
  <c r="T12" i="12"/>
  <c r="T13" i="12"/>
  <c r="T14" i="12"/>
  <c r="T15" i="12"/>
  <c r="T16" i="12"/>
  <c r="T17" i="12"/>
  <c r="T18" i="12"/>
  <c r="T19" i="12"/>
  <c r="T21" i="12"/>
  <c r="Q19" i="12"/>
  <c r="Q21" i="12"/>
  <c r="O5" i="12"/>
  <c r="O6" i="12"/>
  <c r="O7" i="12"/>
  <c r="O8" i="12"/>
  <c r="O9" i="12"/>
  <c r="O10" i="12"/>
  <c r="O11" i="12"/>
  <c r="O12" i="12"/>
  <c r="O13" i="12"/>
  <c r="O14" i="12"/>
  <c r="O15" i="12"/>
  <c r="O16" i="12"/>
  <c r="O17" i="12"/>
  <c r="O18" i="12"/>
  <c r="O19" i="12"/>
  <c r="O21" i="12"/>
  <c r="L19" i="12"/>
  <c r="L21" i="12"/>
  <c r="J5" i="12"/>
  <c r="J6" i="12"/>
  <c r="J7" i="12"/>
  <c r="J8" i="12"/>
  <c r="J9" i="12"/>
  <c r="J10" i="12"/>
  <c r="J11" i="12"/>
  <c r="J12" i="12"/>
  <c r="J13" i="12"/>
  <c r="J14" i="12"/>
  <c r="J15" i="12"/>
  <c r="J16" i="12"/>
  <c r="J17" i="12"/>
  <c r="J18" i="12"/>
  <c r="J19" i="12"/>
  <c r="J21" i="12"/>
  <c r="G19" i="12"/>
  <c r="G21" i="12"/>
  <c r="AJ21" i="19"/>
  <c r="AJ23" i="19"/>
  <c r="AI5" i="19"/>
  <c r="AI6" i="19"/>
  <c r="AI7" i="19"/>
  <c r="AI8" i="19"/>
  <c r="AI9" i="19"/>
  <c r="AI10" i="19"/>
  <c r="AI11" i="19"/>
  <c r="AI12" i="19"/>
  <c r="AI13" i="19"/>
  <c r="AI14" i="19"/>
  <c r="AI15" i="19"/>
  <c r="AI16" i="19"/>
  <c r="AI17" i="19"/>
  <c r="AI18" i="19"/>
  <c r="AI19" i="19"/>
  <c r="AI20" i="19"/>
  <c r="AI21" i="19"/>
  <c r="AI23" i="19"/>
  <c r="AD5" i="19"/>
  <c r="AD6" i="19"/>
  <c r="AD7" i="19"/>
  <c r="AD8" i="19"/>
  <c r="AD9" i="19"/>
  <c r="AD10" i="19"/>
  <c r="AD11" i="19"/>
  <c r="AD12" i="19"/>
  <c r="AD13" i="19"/>
  <c r="AD14" i="19"/>
  <c r="AD15" i="19"/>
  <c r="AD16" i="19"/>
  <c r="AD17" i="19"/>
  <c r="AD18" i="19"/>
  <c r="AD19" i="19"/>
  <c r="AD20" i="19"/>
  <c r="AD21" i="19"/>
  <c r="AD23" i="19"/>
  <c r="AA21" i="19"/>
  <c r="AA23" i="19"/>
  <c r="Y5" i="19"/>
  <c r="Y6" i="19"/>
  <c r="Y7" i="19"/>
  <c r="Y8" i="19"/>
  <c r="Y9" i="19"/>
  <c r="Y10" i="19"/>
  <c r="Y11" i="19"/>
  <c r="Y12" i="19"/>
  <c r="Y13" i="19"/>
  <c r="Y14" i="19"/>
  <c r="Y15" i="19"/>
  <c r="Y16" i="19"/>
  <c r="Y17" i="19"/>
  <c r="Y18" i="19"/>
  <c r="Y19" i="19"/>
  <c r="Y20" i="19"/>
  <c r="Y21" i="19"/>
  <c r="Y23" i="19"/>
  <c r="V21" i="19"/>
  <c r="V23" i="19"/>
  <c r="T5" i="19"/>
  <c r="T6" i="19"/>
  <c r="T7" i="19"/>
  <c r="T8" i="19"/>
  <c r="T9" i="19"/>
  <c r="T10" i="19"/>
  <c r="T11" i="19"/>
  <c r="T12" i="19"/>
  <c r="T13" i="19"/>
  <c r="T14" i="19"/>
  <c r="T15" i="19"/>
  <c r="T16" i="19"/>
  <c r="T17" i="19"/>
  <c r="T18" i="19"/>
  <c r="T19" i="19"/>
  <c r="T20" i="19"/>
  <c r="T21" i="19"/>
  <c r="T23" i="19"/>
  <c r="Q21" i="19"/>
  <c r="Q23" i="19"/>
  <c r="O5" i="19"/>
  <c r="O6" i="19"/>
  <c r="O7" i="19"/>
  <c r="O8" i="19"/>
  <c r="O9" i="19"/>
  <c r="O10" i="19"/>
  <c r="O11" i="19"/>
  <c r="O12" i="19"/>
  <c r="O13" i="19"/>
  <c r="O14" i="19"/>
  <c r="O15" i="19"/>
  <c r="O16" i="19"/>
  <c r="O17" i="19"/>
  <c r="O18" i="19"/>
  <c r="O19" i="19"/>
  <c r="O20" i="19"/>
  <c r="O21" i="19"/>
  <c r="O23" i="19"/>
  <c r="L21" i="19"/>
  <c r="L23" i="19"/>
  <c r="J5" i="19"/>
  <c r="J6" i="19"/>
  <c r="J7" i="19"/>
  <c r="J8" i="19"/>
  <c r="J9" i="19"/>
  <c r="J10" i="19"/>
  <c r="J11" i="19"/>
  <c r="J12" i="19"/>
  <c r="J13" i="19"/>
  <c r="J14" i="19"/>
  <c r="J15" i="19"/>
  <c r="J16" i="19"/>
  <c r="J17" i="19"/>
  <c r="J18" i="19"/>
  <c r="J19" i="19"/>
  <c r="J20" i="19"/>
  <c r="J21" i="19"/>
  <c r="J23" i="19"/>
  <c r="G21" i="19"/>
  <c r="G23" i="19"/>
  <c r="AJ21" i="11"/>
  <c r="AJ23" i="11"/>
  <c r="AI5" i="11"/>
  <c r="AI6" i="11"/>
  <c r="AI7" i="11"/>
  <c r="AI8" i="11"/>
  <c r="AI9" i="11"/>
  <c r="AI10" i="11"/>
  <c r="AI11" i="11"/>
  <c r="AI12" i="11"/>
  <c r="AI13" i="11"/>
  <c r="AI14" i="11"/>
  <c r="AI15" i="11"/>
  <c r="AI16" i="11"/>
  <c r="AI17" i="11"/>
  <c r="AI18" i="11"/>
  <c r="AI19" i="11"/>
  <c r="AI20" i="11"/>
  <c r="AI21" i="11"/>
  <c r="AI23" i="11"/>
  <c r="AF21" i="11"/>
  <c r="AF23" i="11"/>
  <c r="AD5" i="11"/>
  <c r="AD6" i="11"/>
  <c r="AD7" i="11"/>
  <c r="AD8" i="11"/>
  <c r="AD9" i="11"/>
  <c r="AD10" i="11"/>
  <c r="AD11" i="11"/>
  <c r="AD12" i="11"/>
  <c r="AD13" i="11"/>
  <c r="AD14" i="11"/>
  <c r="AD15" i="11"/>
  <c r="AD16" i="11"/>
  <c r="AD17" i="11"/>
  <c r="AD18" i="11"/>
  <c r="AD19" i="11"/>
  <c r="AD20" i="11"/>
  <c r="AD21" i="11"/>
  <c r="AD23" i="11"/>
  <c r="AA21" i="11"/>
  <c r="AA23" i="11"/>
  <c r="Y5" i="11"/>
  <c r="Y6" i="11"/>
  <c r="Y7" i="11"/>
  <c r="Y8" i="11"/>
  <c r="Y9" i="11"/>
  <c r="Y10" i="11"/>
  <c r="Y11" i="11"/>
  <c r="Y12" i="11"/>
  <c r="Y13" i="11"/>
  <c r="Y14" i="11"/>
  <c r="Y15" i="11"/>
  <c r="Y16" i="11"/>
  <c r="Y17" i="11"/>
  <c r="Y18" i="11"/>
  <c r="Y19" i="11"/>
  <c r="Y20" i="11"/>
  <c r="Y21" i="11"/>
  <c r="Y23" i="11"/>
  <c r="V21" i="11"/>
  <c r="V23" i="11"/>
  <c r="T5" i="11"/>
  <c r="T6" i="11"/>
  <c r="T7" i="11"/>
  <c r="T8" i="11"/>
  <c r="T9" i="11"/>
  <c r="T10" i="11"/>
  <c r="T11" i="11"/>
  <c r="T12" i="11"/>
  <c r="T13" i="11"/>
  <c r="T14" i="11"/>
  <c r="T15" i="11"/>
  <c r="T16" i="11"/>
  <c r="T17" i="11"/>
  <c r="T18" i="11"/>
  <c r="T19" i="11"/>
  <c r="T20" i="11"/>
  <c r="T21" i="11"/>
  <c r="T23" i="11"/>
  <c r="Q21" i="11"/>
  <c r="Q23" i="11"/>
  <c r="O5" i="11"/>
  <c r="O6" i="11"/>
  <c r="O7" i="11"/>
  <c r="O8" i="11"/>
  <c r="O9" i="11"/>
  <c r="O10" i="11"/>
  <c r="O11" i="11"/>
  <c r="O12" i="11"/>
  <c r="O13" i="11"/>
  <c r="O14" i="11"/>
  <c r="O15" i="11"/>
  <c r="O16" i="11"/>
  <c r="O17" i="11"/>
  <c r="O18" i="11"/>
  <c r="O19" i="11"/>
  <c r="O20" i="11"/>
  <c r="O21" i="11"/>
  <c r="O23" i="11"/>
  <c r="L21" i="11"/>
  <c r="L23" i="11"/>
  <c r="J5" i="11"/>
  <c r="J6" i="11"/>
  <c r="J7" i="11"/>
  <c r="J8" i="11"/>
  <c r="J9" i="11"/>
  <c r="J10" i="11"/>
  <c r="J11" i="11"/>
  <c r="J12" i="11"/>
  <c r="J13" i="11"/>
  <c r="J14" i="11"/>
  <c r="J15" i="11"/>
  <c r="J16" i="11"/>
  <c r="J17" i="11"/>
  <c r="J18" i="11"/>
  <c r="J19" i="11"/>
  <c r="J20" i="11"/>
  <c r="J21" i="11"/>
  <c r="J23" i="11"/>
  <c r="G21" i="11"/>
  <c r="G23" i="11"/>
  <c r="AJ12" i="16"/>
  <c r="AJ14" i="16"/>
  <c r="AI5" i="16"/>
  <c r="AI6" i="16"/>
  <c r="AI7" i="16"/>
  <c r="AI8" i="16"/>
  <c r="AI9" i="16"/>
  <c r="AI10" i="16"/>
  <c r="AI11" i="16"/>
  <c r="AI12" i="16"/>
  <c r="AI14" i="16"/>
  <c r="AF12" i="16"/>
  <c r="AF14" i="16"/>
  <c r="AD5" i="16"/>
  <c r="AD6" i="16"/>
  <c r="AD7" i="16"/>
  <c r="AD8" i="16"/>
  <c r="AD9" i="16"/>
  <c r="AD10" i="16"/>
  <c r="AD11" i="16"/>
  <c r="AD12" i="16"/>
  <c r="AD14" i="16"/>
  <c r="AA12" i="16"/>
  <c r="AA14" i="16"/>
  <c r="Y5" i="16"/>
  <c r="Y6" i="16"/>
  <c r="Y7" i="16"/>
  <c r="Y8" i="16"/>
  <c r="Y9" i="16"/>
  <c r="Y10" i="16"/>
  <c r="Y11" i="16"/>
  <c r="Y12" i="16"/>
  <c r="Y14" i="16"/>
  <c r="V12" i="16"/>
  <c r="V14" i="16"/>
  <c r="T5" i="16"/>
  <c r="T6" i="16"/>
  <c r="T7" i="16"/>
  <c r="T8" i="16"/>
  <c r="T9" i="16"/>
  <c r="T10" i="16"/>
  <c r="T11" i="16"/>
  <c r="T12" i="16"/>
  <c r="T14" i="16"/>
  <c r="Q12" i="16"/>
  <c r="Q14" i="16"/>
  <c r="O5" i="16"/>
  <c r="O6" i="16"/>
  <c r="O7" i="16"/>
  <c r="O8" i="16"/>
  <c r="O9" i="16"/>
  <c r="O10" i="16"/>
  <c r="O11" i="16"/>
  <c r="O12" i="16"/>
  <c r="O14" i="16"/>
  <c r="L12" i="16"/>
  <c r="L14" i="16"/>
  <c r="J5" i="16"/>
  <c r="J6" i="16"/>
  <c r="J7" i="16"/>
  <c r="J8" i="16"/>
  <c r="J9" i="16"/>
  <c r="J10" i="16"/>
  <c r="J11" i="16"/>
  <c r="J12" i="16"/>
  <c r="J14" i="16"/>
  <c r="G12" i="16"/>
  <c r="G14" i="16"/>
  <c r="AJ19" i="58"/>
  <c r="AJ21" i="58"/>
  <c r="AI6" i="58"/>
  <c r="AI7" i="58"/>
  <c r="AI8" i="58"/>
  <c r="AI9" i="58"/>
  <c r="AI10" i="58"/>
  <c r="AI11" i="58"/>
  <c r="AI12" i="58"/>
  <c r="AI13" i="58"/>
  <c r="AI14" i="58"/>
  <c r="AI15" i="58"/>
  <c r="AI16" i="58"/>
  <c r="AI17" i="58"/>
  <c r="AI18" i="58"/>
  <c r="AI19" i="58"/>
  <c r="AI21" i="58"/>
  <c r="AF19" i="58"/>
  <c r="AF21" i="58"/>
  <c r="AD6" i="58"/>
  <c r="AD7" i="58"/>
  <c r="AD8" i="58"/>
  <c r="AD9" i="58"/>
  <c r="AD10" i="58"/>
  <c r="AD11" i="58"/>
  <c r="AD12" i="58"/>
  <c r="AD13" i="58"/>
  <c r="AD14" i="58"/>
  <c r="AD15" i="58"/>
  <c r="AD16" i="58"/>
  <c r="AD17" i="58"/>
  <c r="AD18" i="58"/>
  <c r="AD19" i="58"/>
  <c r="AD21" i="58"/>
  <c r="AA19" i="58"/>
  <c r="AA21" i="58"/>
  <c r="Y6" i="58"/>
  <c r="Y7" i="58"/>
  <c r="Y8" i="58"/>
  <c r="Y9" i="58"/>
  <c r="Y10" i="58"/>
  <c r="Y11" i="58"/>
  <c r="Y12" i="58"/>
  <c r="Y13" i="58"/>
  <c r="Y14" i="58"/>
  <c r="Y15" i="58"/>
  <c r="Y16" i="58"/>
  <c r="Y17" i="58"/>
  <c r="Y18" i="58"/>
  <c r="Y19" i="58"/>
  <c r="Y21" i="58"/>
  <c r="V19" i="58"/>
  <c r="V21" i="58"/>
  <c r="T6" i="58"/>
  <c r="T7" i="58"/>
  <c r="T8" i="58"/>
  <c r="T9" i="58"/>
  <c r="T10" i="58"/>
  <c r="T11" i="58"/>
  <c r="T12" i="58"/>
  <c r="T13" i="58"/>
  <c r="T14" i="58"/>
  <c r="T15" i="58"/>
  <c r="T16" i="58"/>
  <c r="T17" i="58"/>
  <c r="T18" i="58"/>
  <c r="T19" i="58"/>
  <c r="T21" i="58"/>
  <c r="Q19" i="58"/>
  <c r="Q21" i="58"/>
  <c r="O6" i="58"/>
  <c r="O7" i="58"/>
  <c r="O8" i="58"/>
  <c r="O9" i="58"/>
  <c r="O10" i="58"/>
  <c r="O11" i="58"/>
  <c r="O12" i="58"/>
  <c r="O13" i="58"/>
  <c r="O14" i="58"/>
  <c r="O15" i="58"/>
  <c r="O16" i="58"/>
  <c r="O17" i="58"/>
  <c r="O18" i="58"/>
  <c r="O19" i="58"/>
  <c r="O21" i="58"/>
  <c r="L19" i="58"/>
  <c r="L21" i="58"/>
  <c r="J6" i="58"/>
  <c r="J7" i="58"/>
  <c r="J8" i="58"/>
  <c r="J9" i="58"/>
  <c r="J10" i="58"/>
  <c r="J11" i="58"/>
  <c r="J12" i="58"/>
  <c r="J13" i="58"/>
  <c r="J14" i="58"/>
  <c r="J15" i="58"/>
  <c r="J16" i="58"/>
  <c r="J17" i="58"/>
  <c r="J18" i="58"/>
  <c r="J19" i="58"/>
  <c r="J21" i="58"/>
  <c r="G19" i="58"/>
  <c r="G21" i="58"/>
  <c r="AJ13" i="13"/>
  <c r="AJ15" i="13"/>
  <c r="AI5" i="13"/>
  <c r="AI6" i="13"/>
  <c r="AI7" i="13"/>
  <c r="AI8" i="13"/>
  <c r="AI9" i="13"/>
  <c r="AI10" i="13"/>
  <c r="AI11" i="13"/>
  <c r="AI12" i="13"/>
  <c r="AI13" i="13"/>
  <c r="AI15" i="13"/>
  <c r="AF13" i="13"/>
  <c r="AF15" i="13"/>
  <c r="AD5" i="13"/>
  <c r="AD6" i="13"/>
  <c r="AD7" i="13"/>
  <c r="AD8" i="13"/>
  <c r="AD9" i="13"/>
  <c r="AD10" i="13"/>
  <c r="AD11" i="13"/>
  <c r="AD12" i="13"/>
  <c r="AD13" i="13"/>
  <c r="AD15" i="13"/>
  <c r="AA13" i="13"/>
  <c r="AA15" i="13"/>
  <c r="Y5" i="13"/>
  <c r="Y6" i="13"/>
  <c r="Y7" i="13"/>
  <c r="Y8" i="13"/>
  <c r="Y9" i="13"/>
  <c r="Y10" i="13"/>
  <c r="Y11" i="13"/>
  <c r="Y12" i="13"/>
  <c r="Y13" i="13"/>
  <c r="Y15" i="13"/>
  <c r="V13" i="13"/>
  <c r="V15" i="13"/>
  <c r="T5" i="13"/>
  <c r="T6" i="13"/>
  <c r="T7" i="13"/>
  <c r="T8" i="13"/>
  <c r="T9" i="13"/>
  <c r="T10" i="13"/>
  <c r="T11" i="13"/>
  <c r="T12" i="13"/>
  <c r="T13" i="13"/>
  <c r="T15" i="13"/>
  <c r="Q13" i="13"/>
  <c r="Q15" i="13"/>
  <c r="O5" i="13"/>
  <c r="O6" i="13"/>
  <c r="O7" i="13"/>
  <c r="O8" i="13"/>
  <c r="O9" i="13"/>
  <c r="O10" i="13"/>
  <c r="O11" i="13"/>
  <c r="O12" i="13"/>
  <c r="O13" i="13"/>
  <c r="O15" i="13"/>
  <c r="L13" i="13"/>
  <c r="L15" i="13"/>
  <c r="J5" i="13"/>
  <c r="J6" i="13"/>
  <c r="J7" i="13"/>
  <c r="J8" i="13"/>
  <c r="J9" i="13"/>
  <c r="J10" i="13"/>
  <c r="J11" i="13"/>
  <c r="J12" i="13"/>
  <c r="J13" i="13"/>
  <c r="J15" i="13"/>
  <c r="G13" i="13"/>
  <c r="G15" i="13"/>
  <c r="AJ14" i="9"/>
  <c r="AJ16" i="9"/>
  <c r="AI14" i="9"/>
  <c r="AI16" i="9"/>
  <c r="AF14" i="9"/>
  <c r="AF16" i="9"/>
  <c r="AD14" i="9"/>
  <c r="AD16" i="9"/>
  <c r="AA14" i="9"/>
  <c r="AA16" i="9"/>
  <c r="Y14" i="9"/>
  <c r="Y16" i="9"/>
  <c r="V14" i="9"/>
  <c r="V16" i="9"/>
  <c r="T14" i="9"/>
  <c r="T16" i="9"/>
  <c r="Q14" i="9"/>
  <c r="Q16" i="9"/>
  <c r="O14" i="9"/>
  <c r="O16" i="9"/>
  <c r="L14" i="9"/>
  <c r="L16" i="9"/>
  <c r="J14" i="9"/>
  <c r="J16" i="9"/>
  <c r="G14" i="9"/>
  <c r="G16" i="9"/>
  <c r="AJ17" i="10"/>
  <c r="AJ19" i="10"/>
  <c r="AI6" i="10"/>
  <c r="AI7" i="10"/>
  <c r="AI8" i="10"/>
  <c r="AI9" i="10"/>
  <c r="AI10" i="10"/>
  <c r="AI11" i="10"/>
  <c r="AI12" i="10"/>
  <c r="AI13" i="10"/>
  <c r="AI14" i="10"/>
  <c r="AI15" i="10"/>
  <c r="AI16" i="10"/>
  <c r="AI17" i="10"/>
  <c r="AI19" i="10"/>
  <c r="AF17" i="10"/>
  <c r="AF19" i="10"/>
  <c r="AD6" i="10"/>
  <c r="AD7" i="10"/>
  <c r="AD8" i="10"/>
  <c r="AD9" i="10"/>
  <c r="AD10" i="10"/>
  <c r="AD11" i="10"/>
  <c r="AD12" i="10"/>
  <c r="AD13" i="10"/>
  <c r="AD14" i="10"/>
  <c r="AD15" i="10"/>
  <c r="AD16" i="10"/>
  <c r="AD17" i="10"/>
  <c r="AD19" i="10"/>
  <c r="AA17" i="10"/>
  <c r="AA19" i="10"/>
  <c r="Y6" i="10"/>
  <c r="Y7" i="10"/>
  <c r="Y8" i="10"/>
  <c r="Y9" i="10"/>
  <c r="Y10" i="10"/>
  <c r="Y11" i="10"/>
  <c r="Y12" i="10"/>
  <c r="Y13" i="10"/>
  <c r="Y14" i="10"/>
  <c r="Y15" i="10"/>
  <c r="Y16" i="10"/>
  <c r="Y17" i="10"/>
  <c r="Y19" i="10"/>
  <c r="V17" i="10"/>
  <c r="V19" i="10"/>
  <c r="T6" i="10"/>
  <c r="T7" i="10"/>
  <c r="T8" i="10"/>
  <c r="T9" i="10"/>
  <c r="T10" i="10"/>
  <c r="T11" i="10"/>
  <c r="T12" i="10"/>
  <c r="T13" i="10"/>
  <c r="T14" i="10"/>
  <c r="T15" i="10"/>
  <c r="T16" i="10"/>
  <c r="T17" i="10"/>
  <c r="T19" i="10"/>
  <c r="Q17" i="10"/>
  <c r="Q19" i="10"/>
  <c r="O6" i="10"/>
  <c r="O7" i="10"/>
  <c r="O8" i="10"/>
  <c r="O9" i="10"/>
  <c r="O10" i="10"/>
  <c r="O11" i="10"/>
  <c r="O12" i="10"/>
  <c r="O13" i="10"/>
  <c r="O14" i="10"/>
  <c r="O15" i="10"/>
  <c r="O16" i="10"/>
  <c r="O17" i="10"/>
  <c r="O19" i="10"/>
  <c r="L17" i="10"/>
  <c r="L19" i="10"/>
  <c r="J6" i="10"/>
  <c r="J7" i="10"/>
  <c r="J8" i="10"/>
  <c r="J9" i="10"/>
  <c r="J10" i="10"/>
  <c r="J11" i="10"/>
  <c r="J12" i="10"/>
  <c r="J13" i="10"/>
  <c r="J14" i="10"/>
  <c r="J15" i="10"/>
  <c r="J16" i="10"/>
  <c r="J17" i="10"/>
  <c r="J19" i="10"/>
  <c r="G17" i="10"/>
  <c r="G19" i="10"/>
  <c r="E1" i="13"/>
  <c r="F57" i="65"/>
  <c r="F59" i="65"/>
  <c r="F67" i="65"/>
  <c r="F79" i="65"/>
  <c r="F56" i="65"/>
  <c r="F55" i="65"/>
  <c r="F54" i="65"/>
  <c r="F53" i="65"/>
  <c r="F52" i="65"/>
  <c r="F51" i="65"/>
  <c r="F50" i="65"/>
  <c r="F49" i="65"/>
  <c r="F48" i="65"/>
  <c r="F47" i="65"/>
  <c r="F46" i="65"/>
  <c r="F45" i="65"/>
  <c r="F44" i="65"/>
  <c r="F43" i="65"/>
  <c r="F42" i="65"/>
  <c r="F41" i="65"/>
  <c r="F40" i="65"/>
  <c r="F39" i="65"/>
  <c r="F38" i="65"/>
  <c r="F37" i="65"/>
  <c r="F36" i="65"/>
  <c r="F35" i="65"/>
  <c r="F34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F8" i="65"/>
  <c r="F7" i="65"/>
  <c r="G6" i="65"/>
  <c r="F6" i="65"/>
  <c r="K6" i="59"/>
  <c r="F6" i="1"/>
  <c r="E1" i="63"/>
  <c r="E1" i="61"/>
  <c r="E1" i="62"/>
  <c r="E1" i="34"/>
  <c r="E1" i="47"/>
  <c r="E1" i="56"/>
  <c r="E1" i="50"/>
  <c r="E1" i="54"/>
  <c r="E1" i="53"/>
  <c r="E1" i="52"/>
  <c r="E1" i="48"/>
  <c r="E1" i="51"/>
  <c r="E1" i="49"/>
  <c r="E1" i="46"/>
  <c r="E1" i="28"/>
  <c r="E1" i="33"/>
  <c r="E1" i="45"/>
  <c r="E1" i="44"/>
  <c r="E1" i="43"/>
  <c r="E1" i="24"/>
  <c r="E1" i="40"/>
  <c r="E1" i="41"/>
  <c r="E1" i="42"/>
  <c r="E1" i="32"/>
  <c r="E1" i="38"/>
  <c r="E1" i="18"/>
  <c r="E1" i="37"/>
  <c r="E1" i="36"/>
  <c r="E1" i="29"/>
  <c r="E1" i="25"/>
  <c r="E1" i="35"/>
  <c r="E1" i="21"/>
  <c r="E1" i="31"/>
  <c r="E1" i="23"/>
  <c r="E1" i="27"/>
  <c r="E1" i="30"/>
  <c r="E1" i="26"/>
  <c r="E1" i="17"/>
  <c r="E1" i="22"/>
  <c r="E1" i="15"/>
  <c r="E1" i="14"/>
  <c r="E1" i="20"/>
  <c r="E1" i="12"/>
  <c r="E1" i="19"/>
  <c r="E1" i="11"/>
  <c r="E1" i="16"/>
  <c r="E1" i="58"/>
  <c r="E1" i="9"/>
  <c r="E1" i="10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H55" i="59"/>
  <c r="H54" i="59"/>
  <c r="H53" i="59"/>
  <c r="H52" i="59"/>
  <c r="H51" i="59"/>
  <c r="H50" i="59"/>
  <c r="H49" i="59"/>
  <c r="H48" i="59"/>
  <c r="H47" i="59"/>
  <c r="H46" i="59"/>
  <c r="H45" i="59"/>
  <c r="H44" i="59"/>
  <c r="H43" i="59"/>
  <c r="H42" i="59"/>
  <c r="H41" i="59"/>
  <c r="H40" i="59"/>
  <c r="H39" i="59"/>
  <c r="H38" i="59"/>
  <c r="H37" i="59"/>
  <c r="H36" i="59"/>
  <c r="H35" i="59"/>
  <c r="H34" i="59"/>
  <c r="H33" i="59"/>
  <c r="H32" i="59"/>
  <c r="H31" i="59"/>
  <c r="H30" i="59"/>
  <c r="H29" i="59"/>
  <c r="H28" i="59"/>
  <c r="H27" i="59"/>
  <c r="H26" i="59"/>
  <c r="H25" i="59"/>
  <c r="H24" i="59"/>
  <c r="H23" i="59"/>
  <c r="H22" i="59"/>
  <c r="H21" i="59"/>
  <c r="H20" i="59"/>
  <c r="H19" i="59"/>
  <c r="H18" i="59"/>
  <c r="H17" i="59"/>
  <c r="H16" i="59"/>
  <c r="H15" i="59"/>
  <c r="H14" i="59"/>
  <c r="H13" i="59"/>
  <c r="H12" i="59"/>
  <c r="H11" i="59"/>
  <c r="H10" i="59"/>
  <c r="H9" i="59"/>
  <c r="H8" i="59"/>
  <c r="H7" i="59"/>
  <c r="I6" i="59"/>
  <c r="H6" i="59"/>
  <c r="B109" i="8"/>
  <c r="B108" i="8"/>
  <c r="B107" i="8"/>
  <c r="B106" i="8"/>
  <c r="B105" i="8"/>
  <c r="B104" i="8"/>
  <c r="B103" i="8"/>
  <c r="B102" i="8"/>
  <c r="B101" i="8"/>
  <c r="B100" i="8"/>
  <c r="B99" i="8"/>
  <c r="B98" i="8"/>
  <c r="B97" i="8"/>
  <c r="B96" i="8"/>
  <c r="B95" i="8"/>
  <c r="B94" i="8"/>
  <c r="B93" i="8"/>
  <c r="B92" i="8"/>
  <c r="B91" i="8"/>
  <c r="B90" i="8"/>
  <c r="B89" i="8"/>
  <c r="B88" i="8"/>
  <c r="B87" i="8"/>
  <c r="B86" i="8"/>
  <c r="B85" i="8"/>
  <c r="B84" i="8"/>
  <c r="B83" i="8"/>
  <c r="B82" i="8"/>
  <c r="B81" i="8"/>
  <c r="B80" i="8"/>
  <c r="B79" i="8"/>
  <c r="B78" i="8"/>
  <c r="B77" i="8"/>
  <c r="B76" i="8"/>
  <c r="B75" i="8"/>
  <c r="B74" i="8"/>
  <c r="B73" i="8"/>
  <c r="B72" i="8"/>
  <c r="B71" i="8"/>
  <c r="B70" i="8"/>
  <c r="B69" i="8"/>
  <c r="B68" i="8"/>
  <c r="B67" i="8"/>
  <c r="B66" i="8"/>
  <c r="B65" i="8"/>
  <c r="B64" i="8"/>
  <c r="B63" i="8"/>
  <c r="B62" i="8"/>
  <c r="B61" i="8"/>
  <c r="B60" i="8"/>
  <c r="B59" i="8"/>
  <c r="B58" i="8"/>
  <c r="B57" i="8"/>
  <c r="B56" i="8"/>
  <c r="B55" i="8"/>
  <c r="B54" i="8"/>
  <c r="B53" i="8"/>
  <c r="B52" i="8"/>
  <c r="B51" i="8"/>
  <c r="B50" i="8"/>
  <c r="B49" i="8"/>
  <c r="B48" i="8"/>
  <c r="B47" i="8"/>
  <c r="B46" i="8"/>
  <c r="B45" i="8"/>
  <c r="B44" i="8"/>
  <c r="B43" i="8"/>
  <c r="B42" i="8"/>
  <c r="B41" i="8"/>
  <c r="B40" i="8"/>
  <c r="B39" i="8"/>
  <c r="B38" i="8"/>
  <c r="B37" i="8"/>
  <c r="B36" i="8"/>
  <c r="B35" i="8"/>
  <c r="B34" i="8"/>
  <c r="B33" i="8"/>
  <c r="B32" i="8"/>
  <c r="B31" i="8"/>
  <c r="B30" i="8"/>
  <c r="B29" i="8"/>
  <c r="B28" i="8"/>
  <c r="B27" i="8"/>
  <c r="B26" i="8"/>
  <c r="B25" i="8"/>
  <c r="B24" i="8"/>
  <c r="B23" i="8"/>
  <c r="B22" i="8"/>
  <c r="B21" i="8"/>
  <c r="B20" i="8"/>
  <c r="B19" i="8"/>
  <c r="B18" i="8"/>
  <c r="B17" i="8"/>
  <c r="B16" i="8"/>
  <c r="B15" i="8"/>
  <c r="B14" i="8"/>
  <c r="B13" i="8"/>
  <c r="B12" i="8"/>
  <c r="B11" i="8"/>
  <c r="B10" i="8"/>
  <c r="B9" i="8"/>
  <c r="B8" i="8"/>
  <c r="B7" i="8"/>
  <c r="B6" i="8"/>
  <c r="B5" i="8"/>
  <c r="I7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30" i="4"/>
  <c r="I31" i="4"/>
  <c r="I32" i="4"/>
  <c r="I33" i="4"/>
  <c r="I29" i="4"/>
  <c r="I34" i="4"/>
  <c r="I35" i="4"/>
  <c r="I36" i="4"/>
  <c r="I37" i="4"/>
  <c r="I38" i="4"/>
  <c r="I39" i="4"/>
  <c r="I40" i="4"/>
  <c r="I41" i="4"/>
  <c r="I43" i="4"/>
  <c r="I42" i="4"/>
  <c r="I44" i="4"/>
  <c r="I45" i="4"/>
  <c r="I46" i="4"/>
  <c r="I47" i="4"/>
  <c r="I48" i="4"/>
  <c r="I49" i="4"/>
  <c r="I50" i="4"/>
  <c r="I51" i="4"/>
  <c r="I52" i="4"/>
  <c r="I53" i="4"/>
  <c r="I54" i="4"/>
  <c r="I55" i="4"/>
  <c r="I56" i="4"/>
  <c r="I57" i="4"/>
  <c r="I58" i="4"/>
  <c r="I59" i="4"/>
  <c r="I60" i="4"/>
  <c r="I61" i="4"/>
  <c r="I62" i="4"/>
  <c r="I63" i="4"/>
  <c r="I64" i="4"/>
  <c r="I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6" i="4"/>
  <c r="AM10" i="39"/>
  <c r="AM12" i="39"/>
  <c r="AM25" i="34"/>
  <c r="AM27" i="34"/>
  <c r="AM15" i="56"/>
  <c r="AM17" i="56"/>
</calcChain>
</file>

<file path=xl/comments1.xml><?xml version="1.0" encoding="utf-8"?>
<comments xmlns="http://schemas.openxmlformats.org/spreadsheetml/2006/main">
  <authors>
    <author>Peter</author>
  </authors>
  <commentList>
    <comment ref="AP9" authorId="0">
      <text>
        <r>
          <rPr>
            <b/>
            <sz val="9"/>
            <color indexed="81"/>
            <rFont val="Tahoma"/>
            <charset val="1"/>
          </rPr>
          <t>Peter:</t>
        </r>
        <r>
          <rPr>
            <sz val="9"/>
            <color indexed="81"/>
            <rFont val="Tahoma"/>
            <charset val="1"/>
          </rPr>
          <t xml:space="preserve">
Declined</t>
        </r>
      </text>
    </comment>
    <comment ref="AQ13" authorId="0">
      <text>
        <r>
          <rPr>
            <b/>
            <sz val="9"/>
            <color indexed="81"/>
            <rFont val="Tahoma"/>
            <charset val="1"/>
          </rPr>
          <t>Peter:</t>
        </r>
        <r>
          <rPr>
            <sz val="9"/>
            <color indexed="81"/>
            <rFont val="Tahoma"/>
            <charset val="1"/>
          </rPr>
          <t xml:space="preserve">
2 of Rice test prior to Sec State</t>
        </r>
      </text>
    </comment>
    <comment ref="AR17" authorId="0">
      <text>
        <r>
          <rPr>
            <b/>
            <sz val="9"/>
            <color indexed="81"/>
            <rFont val="Tahoma"/>
            <charset val="1"/>
          </rPr>
          <t>Peter:</t>
        </r>
        <r>
          <rPr>
            <sz val="9"/>
            <color indexed="81"/>
            <rFont val="Tahoma"/>
            <charset val="1"/>
          </rPr>
          <t xml:space="preserve">
total w/o Rice as Sec State</t>
        </r>
      </text>
    </comment>
  </commentList>
</comments>
</file>

<file path=xl/comments2.xml><?xml version="1.0" encoding="utf-8"?>
<comments xmlns="http://schemas.openxmlformats.org/spreadsheetml/2006/main">
  <authors>
    <author>Peter</author>
  </authors>
  <commentList>
    <comment ref="AP9" authorId="0">
      <text>
        <r>
          <rPr>
            <b/>
            <sz val="9"/>
            <color indexed="81"/>
            <rFont val="Tahoma"/>
            <charset val="1"/>
          </rPr>
          <t>Peter:</t>
        </r>
        <r>
          <rPr>
            <sz val="9"/>
            <color indexed="81"/>
            <rFont val="Tahoma"/>
            <charset val="1"/>
          </rPr>
          <t xml:space="preserve">
Declined</t>
        </r>
      </text>
    </comment>
  </commentList>
</comments>
</file>

<file path=xl/comments3.xml><?xml version="1.0" encoding="utf-8"?>
<comments xmlns="http://schemas.openxmlformats.org/spreadsheetml/2006/main">
  <authors>
    <author>Peter</author>
  </authors>
  <commentList>
    <comment ref="AP6" authorId="0">
      <text>
        <r>
          <rPr>
            <b/>
            <sz val="9"/>
            <color indexed="81"/>
            <rFont val="Tahoma"/>
            <charset val="1"/>
          </rPr>
          <t>Peter:</t>
        </r>
        <r>
          <rPr>
            <sz val="9"/>
            <color indexed="81"/>
            <rFont val="Tahoma"/>
            <charset val="1"/>
          </rPr>
          <t xml:space="preserve">
Declined</t>
        </r>
      </text>
    </comment>
  </commentList>
</comments>
</file>

<file path=xl/comments4.xml><?xml version="1.0" encoding="utf-8"?>
<comments xmlns="http://schemas.openxmlformats.org/spreadsheetml/2006/main">
  <authors>
    <author>Peter</author>
  </authors>
  <commentList>
    <comment ref="AP5" authorId="0">
      <text>
        <r>
          <rPr>
            <b/>
            <sz val="9"/>
            <color indexed="81"/>
            <rFont val="Tahoma"/>
            <charset val="1"/>
          </rPr>
          <t>Peter:</t>
        </r>
        <r>
          <rPr>
            <sz val="9"/>
            <color indexed="81"/>
            <rFont val="Tahoma"/>
            <charset val="1"/>
          </rPr>
          <t xml:space="preserve">
Declined</t>
        </r>
      </text>
    </comment>
  </commentList>
</comments>
</file>

<file path=xl/comments5.xml><?xml version="1.0" encoding="utf-8"?>
<comments xmlns="http://schemas.openxmlformats.org/spreadsheetml/2006/main">
  <authors>
    <author>Peter</author>
  </authors>
  <commentList>
    <comment ref="AP5" authorId="0">
      <text>
        <r>
          <rPr>
            <b/>
            <sz val="9"/>
            <color indexed="81"/>
            <rFont val="Tahoma"/>
            <charset val="1"/>
          </rPr>
          <t>Peter:</t>
        </r>
        <r>
          <rPr>
            <sz val="9"/>
            <color indexed="81"/>
            <rFont val="Tahoma"/>
            <charset val="1"/>
          </rPr>
          <t xml:space="preserve">
Declined</t>
        </r>
      </text>
    </comment>
  </commentList>
</comments>
</file>

<file path=xl/comments6.xml><?xml version="1.0" encoding="utf-8"?>
<comments xmlns="http://schemas.openxmlformats.org/spreadsheetml/2006/main">
  <authors>
    <author>Peter</author>
  </authors>
  <commentList>
    <comment ref="AP16" authorId="0">
      <text>
        <r>
          <rPr>
            <b/>
            <sz val="9"/>
            <color indexed="81"/>
            <rFont val="Tahoma"/>
            <charset val="1"/>
          </rPr>
          <t>Peter:</t>
        </r>
        <r>
          <rPr>
            <sz val="9"/>
            <color indexed="81"/>
            <rFont val="Tahoma"/>
            <charset val="1"/>
          </rPr>
          <t xml:space="preserve">
Declined</t>
        </r>
      </text>
    </comment>
  </commentList>
</comments>
</file>

<file path=xl/sharedStrings.xml><?xml version="1.0" encoding="utf-8"?>
<sst xmlns="http://schemas.openxmlformats.org/spreadsheetml/2006/main" count="7340" uniqueCount="1360">
  <si>
    <t>Political Science</t>
  </si>
  <si>
    <t>Rank</t>
  </si>
  <si>
    <t>Graduate 2009</t>
  </si>
  <si>
    <t>School</t>
  </si>
  <si>
    <t>University of Michigan</t>
  </si>
  <si>
    <t>Duke University</t>
  </si>
  <si>
    <t>University of Chicago</t>
  </si>
  <si>
    <t>University of Rochester</t>
  </si>
  <si>
    <t>Harvard University</t>
  </si>
  <si>
    <t>Princeton University</t>
  </si>
  <si>
    <t>Stanford University</t>
  </si>
  <si>
    <t>Yale University</t>
  </si>
  <si>
    <t>University of California - Berkeley</t>
  </si>
  <si>
    <t>Columbia University</t>
  </si>
  <si>
    <t>University of California - San Diego</t>
  </si>
  <si>
    <t>Massachusetts Institute of Technology</t>
  </si>
  <si>
    <t>University of California - Los Angeles</t>
  </si>
  <si>
    <t>University of North Carolina - Chapel Hill</t>
  </si>
  <si>
    <t>Washington University in St. Louis</t>
  </si>
  <si>
    <t>Score</t>
  </si>
  <si>
    <t>University of Wisconsin - Madison</t>
  </si>
  <si>
    <t>New York University</t>
  </si>
  <si>
    <t>Ohio State University</t>
  </si>
  <si>
    <t>The Ohio State University</t>
  </si>
  <si>
    <t>University of Minnesota - Twin Cities</t>
  </si>
  <si>
    <t>Cornell University</t>
  </si>
  <si>
    <t>Northwestern University</t>
  </si>
  <si>
    <t>University of Illinois - Urbana-Champaign</t>
  </si>
  <si>
    <t>University of Texas - Austin</t>
  </si>
  <si>
    <t>Texas A&amp;M University - College Station</t>
  </si>
  <si>
    <t>University of California - Davis</t>
  </si>
  <si>
    <t>Indiana University - Bloomington</t>
  </si>
  <si>
    <t>University of Washington</t>
  </si>
  <si>
    <t>Emory University</t>
  </si>
  <si>
    <t>Michigan State University</t>
  </si>
  <si>
    <t>Pennsylvania State University - University Park</t>
  </si>
  <si>
    <t>University of Maryland - College Park</t>
  </si>
  <si>
    <t>University of Pennsylvania</t>
  </si>
  <si>
    <t>Stony Brook University - SUNY</t>
  </si>
  <si>
    <t>University of Iowa</t>
  </si>
  <si>
    <t>University of Virginia</t>
  </si>
  <si>
    <t>Rice University</t>
  </si>
  <si>
    <t>University of California - Irvine</t>
  </si>
  <si>
    <t>University of Notre Dame</t>
  </si>
  <si>
    <t>Florida State University</t>
  </si>
  <si>
    <t>George Washington University</t>
  </si>
  <si>
    <t>Georgetown University</t>
  </si>
  <si>
    <t>Johns Hopkins University</t>
  </si>
  <si>
    <t>University of Colorado - Boulder</t>
  </si>
  <si>
    <t>University of Pittsburgh</t>
  </si>
  <si>
    <t>Vanderbilt University</t>
  </si>
  <si>
    <t>Brown University</t>
  </si>
  <si>
    <t>University of Arizona</t>
  </si>
  <si>
    <t>Rutgers, State University of New Jersey - New Brunswick</t>
  </si>
  <si>
    <t>University of California - santa Barbara</t>
  </si>
  <si>
    <t>University of Florida</t>
  </si>
  <si>
    <t>I believe 2009 is the most recent political science rankings. There are more updated rankings for Law and Business school, and a few others, but I could not find any for political science.</t>
  </si>
  <si>
    <t>U.S. News and World Report Rankings - http://grad-schools.usnews.rankingsandreviews.com/best-graduate-schools</t>
  </si>
  <si>
    <t>Teaching and Research in International Politics</t>
  </si>
  <si>
    <t xml:space="preserve">Policy Relevant Research </t>
  </si>
  <si>
    <t>Training for Government</t>
  </si>
  <si>
    <t># Select</t>
  </si>
  <si>
    <t>University of California--Berkeley</t>
  </si>
  <si>
    <t>Tufts University</t>
  </si>
  <si>
    <t>University of Maryland--College Park</t>
  </si>
  <si>
    <t>George Mason University</t>
  </si>
  <si>
    <t>Syracuse University</t>
  </si>
  <si>
    <t>University of Michigan--Ann Arbor</t>
  </si>
  <si>
    <t>College of William and Mary</t>
  </si>
  <si>
    <t>Dartmouth College</t>
  </si>
  <si>
    <t>London School of Economics and Political Science</t>
  </si>
  <si>
    <t>University of Texas--Austin</t>
  </si>
  <si>
    <t>United States Military Academy at West Point</t>
  </si>
  <si>
    <t>Naval Postgraduate School</t>
  </si>
  <si>
    <t>National Defense University</t>
  </si>
  <si>
    <t>University of Wisconsin–Madison</t>
  </si>
  <si>
    <t>American University</t>
  </si>
  <si>
    <t>Joint Special Operations University</t>
  </si>
  <si>
    <t>Pennsylvania State University</t>
  </si>
  <si>
    <t>Texas A&amp;M University</t>
  </si>
  <si>
    <t>Monterey Institute of International Studies</t>
  </si>
  <si>
    <t>Virginia Tech</t>
  </si>
  <si>
    <t>University of North Carolina--Chapel Hill</t>
  </si>
  <si>
    <t>Carnegie Mellon University</t>
  </si>
  <si>
    <t>University of Denver</t>
  </si>
  <si>
    <t>University of Cambridge</t>
  </si>
  <si>
    <t>Indiana University--Bloomington</t>
  </si>
  <si>
    <t>Oxford University</t>
  </si>
  <si>
    <t>Missouri State University</t>
  </si>
  <si>
    <t>Mercyhurst College</t>
  </si>
  <si>
    <t>Williams College</t>
  </si>
  <si>
    <t>Hillsdale College</t>
  </si>
  <si>
    <t>University of California--San Diego</t>
  </si>
  <si>
    <t>Naval War College</t>
  </si>
  <si>
    <t>Arizona State University</t>
  </si>
  <si>
    <t>University of California--Los Angeles</t>
  </si>
  <si>
    <t>% Select (132 respondents)</t>
  </si>
  <si>
    <t>United States Naval Academy</t>
  </si>
  <si>
    <t>Thunderbird School of Global Management</t>
  </si>
  <si>
    <t>Brigham Young University</t>
  </si>
  <si>
    <t>United States Air Force Academy</t>
  </si>
  <si>
    <t>University of Southern California</t>
  </si>
  <si>
    <t>Fordham University</t>
  </si>
  <si>
    <t>Luther College</t>
  </si>
  <si>
    <t>Smith College</t>
  </si>
  <si>
    <t>National War College</t>
  </si>
  <si>
    <t>Wellesley College</t>
  </si>
  <si>
    <t>Ohio University</t>
  </si>
  <si>
    <t>California Institute of Technology</t>
  </si>
  <si>
    <t>Georgia Institute of Technology</t>
  </si>
  <si>
    <t>% Select (124 respondents)</t>
  </si>
  <si>
    <t>University of California - Santa Barbara</t>
  </si>
  <si>
    <t>University of Michigan - Ann Arbor</t>
  </si>
  <si>
    <t>Graduate - Int'l Pol 2009 (Top 20 only)</t>
  </si>
  <si>
    <t>Combined Rank</t>
  </si>
  <si>
    <t>AMERICAN UNIVERSITY</t>
  </si>
  <si>
    <t>http://www.american.edu/</t>
  </si>
  <si>
    <t>Private</t>
  </si>
  <si>
    <t>ARIZONA STATE UNIVERSITY</t>
  </si>
  <si>
    <t>http://www.asu.edu/clas/polisci/</t>
  </si>
  <si>
    <t>Public</t>
  </si>
  <si>
    <t>BOSTON COLLEGE</t>
  </si>
  <si>
    <t>http://www.bc.edu/politicalscience</t>
  </si>
  <si>
    <t>BOSTON UNIVERSITY</t>
  </si>
  <si>
    <t>http://www.bu.edu/polisci/academics/graduate/phd/</t>
  </si>
  <si>
    <t>BRANDEIS UNIVERSITY</t>
  </si>
  <si>
    <t>Politics</t>
  </si>
  <si>
    <t>http://www.brandeis.edu/departments/politics/graduate/phdprogram.html</t>
  </si>
  <si>
    <t>BROWN UNIVERSITY</t>
  </si>
  <si>
    <t>http://www.brown.edu/Departments/Political_Science/</t>
  </si>
  <si>
    <t>CATHOLIC UNIVERSITY OF AMERICA</t>
  </si>
  <si>
    <t>http://politics.cua.edu/</t>
  </si>
  <si>
    <t>CITY UNIVERSITY OF NEW YORK GRAD. CENTER</t>
  </si>
  <si>
    <t>Political science</t>
  </si>
  <si>
    <t>http://web.gc.cuny.edu/dept/polit/</t>
  </si>
  <si>
    <t>CLAREMONT GRADUATE UNIVERSITY</t>
  </si>
  <si>
    <t>Politics and Policy</t>
  </si>
  <si>
    <t>http://www.cgu.edu/spe</t>
  </si>
  <si>
    <t>COLUMBIA UNIVERSITY IN THE CITY OF NEW YORK</t>
  </si>
  <si>
    <t>http://www.columbia.edu/cu/polisci/</t>
  </si>
  <si>
    <t>CORNELL UNIVERSITY</t>
  </si>
  <si>
    <t>Government</t>
  </si>
  <si>
    <t>http://falcon.arts.cornell.edu/govt/</t>
  </si>
  <si>
    <t>DUKE UNIVERSITY</t>
  </si>
  <si>
    <t>http://www.poli.duke.edu</t>
  </si>
  <si>
    <t>EMORY UNIVERSITY</t>
  </si>
  <si>
    <t>http://www.polisci.emory.edu/graduate/graduate-home.htm</t>
  </si>
  <si>
    <t>FLORIDA INTERNATIONAL UNIVERSITY</t>
  </si>
  <si>
    <t>International Relations</t>
  </si>
  <si>
    <t>http://www.fiu.edu/~intlrel</t>
  </si>
  <si>
    <t>http://www.fiu.edu/~polsci/graduate.htm</t>
  </si>
  <si>
    <t>FLORIDA STATE UNIVERSITY</t>
  </si>
  <si>
    <t>http://www.polisci.fsu.edu/</t>
  </si>
  <si>
    <t>GEORGE WASHINGTON UNIVERSITY</t>
  </si>
  <si>
    <t>http://www.gwu.edu/~psc</t>
  </si>
  <si>
    <t>GEORGETOWN UNIVERSITY</t>
  </si>
  <si>
    <t>http://government.georgetown.edu/</t>
  </si>
  <si>
    <t>GEORGIA STATE UNIVERSITY</t>
  </si>
  <si>
    <t>http://www2.gsu.edu/~wwwpol/</t>
  </si>
  <si>
    <t>HARVARD UNIVERSITY</t>
  </si>
  <si>
    <t>http://www.gov.harvard.edu</t>
  </si>
  <si>
    <t>HOWARD UNIVERSITY</t>
  </si>
  <si>
    <t>http://www.howard.edu</t>
  </si>
  <si>
    <t>INDIANA UNIVERSITY AT BLOOMINGTON</t>
  </si>
  <si>
    <t>http://www.indiana.edu/~iupolsci/</t>
  </si>
  <si>
    <t>JOHNS HOPKINS UNIVERSITY</t>
  </si>
  <si>
    <t>http://politicalscience.jhu.edu/graduate_overview.html</t>
  </si>
  <si>
    <t>LOUISIANA STATE UNIVERSITY AND AGRICULTURAL AND MECHANICAL COLLEGE</t>
  </si>
  <si>
    <t>http://appl003.lsu.edu/artsci/polisci.nsf/index</t>
  </si>
  <si>
    <t>LOYOLA UNIVERSITY CHICAGO</t>
  </si>
  <si>
    <t>http://www.luc.edu/politicalscience/index.shtml</t>
  </si>
  <si>
    <t>MASSACHUSETTS INSTITUTE OF TECHNOLOGY</t>
  </si>
  <si>
    <t>http://web.mit.edu/polisci/index.html</t>
  </si>
  <si>
    <t>MICHIGAN STATE UNIVERSITY</t>
  </si>
  <si>
    <t>http://www.polisci.msu.edu</t>
  </si>
  <si>
    <t>NEW YORK UNIVERSITY</t>
  </si>
  <si>
    <t>http://www.nyu.edu/gsas/dept/politics/grad/phd_description1.shtml</t>
  </si>
  <si>
    <t>NORTHERN ILLINOIS UNIVERSITY</t>
  </si>
  <si>
    <t>http://polisci.niu.edu/graduate/</t>
  </si>
  <si>
    <t>NORTHWESTERN UNIVERSITY</t>
  </si>
  <si>
    <t>http://www.polisci.northwestern.edu/</t>
  </si>
  <si>
    <t>OHIO STATE UNIVERSITY MAIN CAMPUS</t>
  </si>
  <si>
    <t>http://psweb.sbs.ohio-state.edu/</t>
  </si>
  <si>
    <t>OLD DOMINION UNIVERSITY</t>
  </si>
  <si>
    <t>International Studies</t>
  </si>
  <si>
    <t>http://al.odu.edu/gpis</t>
  </si>
  <si>
    <t>PENN STATE UNIVERSITY</t>
  </si>
  <si>
    <t>http://polisci.la.psu.edu/</t>
  </si>
  <si>
    <t>PRINCETON UNIVERSITY</t>
  </si>
  <si>
    <t>http://www.princeton.edu/politics/graduate/</t>
  </si>
  <si>
    <t>PURDUE UNIVERSITY MAIN CAMPUS</t>
  </si>
  <si>
    <t>http://www.polsci.purdue.edu</t>
  </si>
  <si>
    <t>RICE UNIVERSITY</t>
  </si>
  <si>
    <t>http://www.ruf.rice.edu/~poli/</t>
  </si>
  <si>
    <t>RUTGERS THE STATE UNIVERSITY OF NEW JERSEY NEW BRUNSWICK CAMPUS</t>
  </si>
  <si>
    <t>http://www.polisci.rutgers.edu</t>
  </si>
  <si>
    <t>SOUTHERN ILLINOIS UNIVERSITY CARBONDALE</t>
  </si>
  <si>
    <t>http://www.siu.edu/departments/cola/polysci/</t>
  </si>
  <si>
    <t>STANFORD UNIVERSITY</t>
  </si>
  <si>
    <t>http://politicalscience.stanford.edu/</t>
  </si>
  <si>
    <t>STATE UNIVERSITY OF NEW YORK AT ALBANY</t>
  </si>
  <si>
    <t>http://www.albany.edu/rockefeller/pos/index.htm</t>
  </si>
  <si>
    <t>STATE UNIVERSITY OF NEW YORK AT BINGHAMTON</t>
  </si>
  <si>
    <t>http://www.agronomy.unl.edu/index.html</t>
  </si>
  <si>
    <t>STATE UNIVERSITY OF NEW YORK AT BUFFALO</t>
  </si>
  <si>
    <t>http://www.polsci.buffalo.edu/</t>
  </si>
  <si>
    <t>STATE UNIVERSITY OF NEW YORK AT STONY BROOK</t>
  </si>
  <si>
    <t>http://www.sunysb.edu/polsci/</t>
  </si>
  <si>
    <t>SYRACUSE UNIVERSITY MAIN CAMPUS</t>
  </si>
  <si>
    <t>http://www.maxwell.syr.edu/psc</t>
  </si>
  <si>
    <t>TEMPLE UNIVERSITY</t>
  </si>
  <si>
    <t>http://www.temple.edu/polsci</t>
  </si>
  <si>
    <t>TEXAS A &amp; M UNIVERSITY</t>
  </si>
  <si>
    <t>http://www-polisci.tamu.edu/</t>
  </si>
  <si>
    <t>TEXAS TECH UNIVERSITY</t>
  </si>
  <si>
    <t>http://www.depts.ttu.edu/politicalscience/</t>
  </si>
  <si>
    <t>UNIVERSITY OF ALABAMA</t>
  </si>
  <si>
    <t>http://www.as.ua.edu/psc</t>
  </si>
  <si>
    <t>UNIVERSITY OF ARIZONA</t>
  </si>
  <si>
    <t>http://web.arizona.edu/~polisci</t>
  </si>
  <si>
    <t>UNIVERSITY OF CALIFORNIA-BERKELEY</t>
  </si>
  <si>
    <t>http://www.polisci.berkeley.edu</t>
  </si>
  <si>
    <t>UNIVERSITY OF CALIFORNIA-DAVIS</t>
  </si>
  <si>
    <t>http://ps.ucdavis.edu</t>
  </si>
  <si>
    <t>UNIVERSITY OF CALIFORNIA-IRVINE</t>
  </si>
  <si>
    <t>http://www.polisci.uci.edu</t>
  </si>
  <si>
    <t>UNIVERSITY OF CALIFORNIA-LOS ANGELES</t>
  </si>
  <si>
    <t>http://www.sscnet.ucla.edu/polisci/</t>
  </si>
  <si>
    <t>UNIVERSITY OF CALIFORNIA-RIVERSIDE</t>
  </si>
  <si>
    <t>http://www.politicalscience.ucr.edu/</t>
  </si>
  <si>
    <t>UNIVERSITY OF CALIFORNIA-SAN DIEGO</t>
  </si>
  <si>
    <t>http://polisci.ucsd.edu</t>
  </si>
  <si>
    <t>UNIVERSITY OF CALIFORNIA-SANTA BARBARA</t>
  </si>
  <si>
    <t>http://www.polsci.ucsb.edu/grad/index.php</t>
  </si>
  <si>
    <t>UNIVERSITY OF CHICAGO</t>
  </si>
  <si>
    <t>http://political-science.uchicago.edu</t>
  </si>
  <si>
    <t>UNIVERSITY OF CINCINNATI MAIN CAMPUS</t>
  </si>
  <si>
    <t>http://www.artsci.uc.edu/collegedepts/polisci/grad/</t>
  </si>
  <si>
    <t>UNIVERSITY OF COLORADO AT BOULDER</t>
  </si>
  <si>
    <t>http://polsci.colorado.edu/</t>
  </si>
  <si>
    <t>UNIVERSITY OF CONNECTICUT</t>
  </si>
  <si>
    <t>Political Science PhD</t>
  </si>
  <si>
    <t>http://www.polisci.uconn.edu/graduate/index.php</t>
  </si>
  <si>
    <t>UNIVERSITY OF DALLAS</t>
  </si>
  <si>
    <t>http://www.udallas.edu/braniff/ppolitics</t>
  </si>
  <si>
    <t>UNIVERSITY OF DELAWARE</t>
  </si>
  <si>
    <t>Political Science &amp; International Relations</t>
  </si>
  <si>
    <t>http://www.udel.edu/poscir/index.html</t>
  </si>
  <si>
    <t>UNIVERSITY OF FLORIDA</t>
  </si>
  <si>
    <t>http://www.polisci.ufl.edu</t>
  </si>
  <si>
    <t>UNIVERSITY OF GEORGIA</t>
  </si>
  <si>
    <t>http://www.uga.edu/pol-sci</t>
  </si>
  <si>
    <t>UNIVERSITY OF HAWAII AT MANOA</t>
  </si>
  <si>
    <t>http://www.politicalscience.hawaii.edu/</t>
  </si>
  <si>
    <t>UNIVERSITY OF HOUSTON</t>
  </si>
  <si>
    <t>http://www.polsci.uh.edu</t>
  </si>
  <si>
    <t>UNIVERSITY OF ILLINOIS AT CHICAGO</t>
  </si>
  <si>
    <t>http://www.uic.edu/depts/pols/</t>
  </si>
  <si>
    <t>UNIVERSITY OF ILLINOIS AT URBANA-CHAMPAIGN</t>
  </si>
  <si>
    <t>http://www.pol.uiuc.edu</t>
  </si>
  <si>
    <t>UNIVERSITY OF IOWA</t>
  </si>
  <si>
    <t>http://www.polisci.uiowa.edu/</t>
  </si>
  <si>
    <t>UNIVERSITY OF KANSAS</t>
  </si>
  <si>
    <t>http://www2.ku.edu/~kups/</t>
  </si>
  <si>
    <t>UNIVERSITY OF KENTUCKY</t>
  </si>
  <si>
    <t>http://www.as.uky.edu/polisci/polisci_graduate.htm</t>
  </si>
  <si>
    <t>UNIVERSITY OF MARYLAND COLLEGE PARK</t>
  </si>
  <si>
    <t>Government and Politics</t>
  </si>
  <si>
    <t>http://www.bsos.umd.edu/gvpt/</t>
  </si>
  <si>
    <t>UNIVERSITY OF MASSACHUSETTS AMHERST</t>
  </si>
  <si>
    <t>http://www.umass.edu/polsci</t>
  </si>
  <si>
    <t>UNIVERSITY OF MIAMI</t>
  </si>
  <si>
    <t>http://www.as.miami.edu/international-studies/</t>
  </si>
  <si>
    <t>UNIVERSITY OF MICHIGAN-ANN ARBOR</t>
  </si>
  <si>
    <t>http://polisci.lsa.umich.edu</t>
  </si>
  <si>
    <t>UNIVERSITY OF MINNESOTA-TWIN CITIES</t>
  </si>
  <si>
    <t>http://www.polisci.umn.edu</t>
  </si>
  <si>
    <t>UNIVERSITY OF MISSISSIPPI</t>
  </si>
  <si>
    <t>http://www.olemiss.edu/depts/political_science/</t>
  </si>
  <si>
    <t>UNIVERSITY OF MISSOURI - COLUMBIA</t>
  </si>
  <si>
    <t>http://politicalscience.missouri.edu/</t>
  </si>
  <si>
    <t>UNIVERSITY OF MISSOURI - SAINT LOUIS</t>
  </si>
  <si>
    <t>http://www.umsl.edu/~polisci</t>
  </si>
  <si>
    <t>UNIVERSITY OF NEBRASKA - LINCOLN</t>
  </si>
  <si>
    <t>http://www.unl.edu/polisci/grad/grad.html</t>
  </si>
  <si>
    <t>UNIVERSITY OF NEVADA RENO</t>
  </si>
  <si>
    <t>http://www.unr.edu/cla/polisci/graduate.asp</t>
  </si>
  <si>
    <t>UNIVERSITY OF NEW MEXICO MAIN CAMPUS</t>
  </si>
  <si>
    <t>http://www.unm.edu/~polsci/</t>
  </si>
  <si>
    <t>UNIVERSITY OF NEW ORLEANS</t>
  </si>
  <si>
    <t>http://www.poli.uno.edu</t>
  </si>
  <si>
    <t>Not Ranked</t>
  </si>
  <si>
    <t>UNIVERSITY OF NORTH CAROLINA AT CHAPEL HILL</t>
  </si>
  <si>
    <t>http://www.unc.edu/depts/polisci</t>
  </si>
  <si>
    <t>UNIVERSITY OF NORTH TEXAS</t>
  </si>
  <si>
    <t>http://www.psci.unt.edu/home.php</t>
  </si>
  <si>
    <t>UNIVERSITY OF NOTRE DAME</t>
  </si>
  <si>
    <t>http://politicalscience.nd.edu/graduate/</t>
  </si>
  <si>
    <t>UNIVERSITY OF OKLAHOMA NORMAN CAMPUS</t>
  </si>
  <si>
    <t>http://www.ou.edu/cas/psc/graduate</t>
  </si>
  <si>
    <t>UNIVERSITY OF OREGON</t>
  </si>
  <si>
    <t>http://polisci.uoregon.edu</t>
  </si>
  <si>
    <t>UNIVERSITY OF PENNSYLVANIA</t>
  </si>
  <si>
    <t>http://www.polisci.upenn.edu/</t>
  </si>
  <si>
    <t>UNIVERSITY OF PITTSBURGH PITTSBURGH CAMPUS</t>
  </si>
  <si>
    <t>http://www.pitt.edu/~politics/</t>
  </si>
  <si>
    <t>UNIVERSITY OF ROCHESTER</t>
  </si>
  <si>
    <t>http://www.rochester.edu/college/psc/index1.php</t>
  </si>
  <si>
    <t>UNIVERSITY OF SOUTH CAROLINA COLUMBIA</t>
  </si>
  <si>
    <t>Political Science &amp; International Studies</t>
  </si>
  <si>
    <t>http://www.cas.sc.edu/poli/</t>
  </si>
  <si>
    <t>UNIVERSITY OF SOUTHERN CALIFORNIA</t>
  </si>
  <si>
    <t>Politics &amp; International Relations</t>
  </si>
  <si>
    <t>http://www.usc.edu/schools/college/poir/</t>
  </si>
  <si>
    <t>UNIVERSITY OF TENNESSEE</t>
  </si>
  <si>
    <t>http://web.utk.edu/~polisci/</t>
  </si>
  <si>
    <t>UNIVERSITY OF TEXAS AT AUSTIN</t>
  </si>
  <si>
    <t>http://www.utexas.edu/cola/depts/government</t>
  </si>
  <si>
    <t>UNIVERSITY OF UTAH</t>
  </si>
  <si>
    <t>http://www.poli-sci.utah.edu</t>
  </si>
  <si>
    <t>UNIVERSITY OF VIRGINIA</t>
  </si>
  <si>
    <t>http://www.virginia.edu/politics</t>
  </si>
  <si>
    <t>UNIVERSITY OF WASHINGTON</t>
  </si>
  <si>
    <t>http://www.polisci.washington.edu/index.html</t>
  </si>
  <si>
    <t>UNIVERSITY OF WISCONSIN-MADISON</t>
  </si>
  <si>
    <t>http://polisci.wisc.edu/grad/default.aspx</t>
  </si>
  <si>
    <t>UNIVERSITY OF WISCONSIN-MILWAUKEE</t>
  </si>
  <si>
    <t>http://www.uwm.edu/Dept/Polsci/</t>
  </si>
  <si>
    <t>VANDERBILT UNIVERSITY</t>
  </si>
  <si>
    <t>http://sitemason.vanderbilt.edu/psci/</t>
  </si>
  <si>
    <t>WASHINGTON STATE UNIVERSITY</t>
  </si>
  <si>
    <t>http://www.libarts.wsu.edu/polisci/graduate/phd-polisci.html</t>
  </si>
  <si>
    <t>WASHINGTON UNIVERSITY IN ST. LOUIS</t>
  </si>
  <si>
    <t>http://polisci.wustl.edu</t>
  </si>
  <si>
    <t>WAYNE STATE UNIVERSITY</t>
  </si>
  <si>
    <t>http://www.clas.wayne.edu/politicalscience/</t>
  </si>
  <si>
    <t>WESTERN MICHIGAN UNIVERSITY</t>
  </si>
  <si>
    <t>http://www.wmich.edu/politics</t>
  </si>
  <si>
    <t>YALE UNIVERSITY</t>
  </si>
  <si>
    <t>http://www.yale.edu/polisci/</t>
  </si>
  <si>
    <t>R Rankings: 5th Percentile</t>
  </si>
  <si>
    <t>R Rankings: 95th Percentile</t>
  </si>
  <si>
    <t>S Rankings: 5th percentile</t>
  </si>
  <si>
    <t>S Rankings: 95th Percentile</t>
  </si>
  <si>
    <t>Research Activity: 5th Percentile</t>
  </si>
  <si>
    <t>Research Activity: 95th Percentile</t>
  </si>
  <si>
    <t>Program Website</t>
  </si>
  <si>
    <t>Public or Private</t>
  </si>
  <si>
    <t>National Research Council - https://download.nap.edu/rdp/index.html?</t>
  </si>
  <si>
    <t>A Data Based Assessment of Research Doctorate Programs in the United States</t>
  </si>
  <si>
    <t>Binghamton University - SUNY</t>
  </si>
  <si>
    <t>Claremont Graduate University</t>
  </si>
  <si>
    <t>University of California - Riverside</t>
  </si>
  <si>
    <t>University of Georgia</t>
  </si>
  <si>
    <t>University of Kansas</t>
  </si>
  <si>
    <t>University of Nebraska - Lincoln</t>
  </si>
  <si>
    <t>University of North Texas</t>
  </si>
  <si>
    <t>University of South Carolina</t>
  </si>
  <si>
    <t>Boston College</t>
  </si>
  <si>
    <t>Boston University</t>
  </si>
  <si>
    <t>Brandeis University</t>
  </si>
  <si>
    <t>Purdue University</t>
  </si>
  <si>
    <t>University of Albany - SUNY</t>
  </si>
  <si>
    <t>University of Illinois - Chicago</t>
  </si>
  <si>
    <t>University of Missouri</t>
  </si>
  <si>
    <t>University of Oregon</t>
  </si>
  <si>
    <t>University of Wisconsin - Milwaukee</t>
  </si>
  <si>
    <t>Graduate Center - CUNY</t>
  </si>
  <si>
    <t>New School</t>
  </si>
  <si>
    <t>University of Houston</t>
  </si>
  <si>
    <t>University of Massachussetts - Amherst</t>
  </si>
  <si>
    <t>University of Texas - Dallas</t>
  </si>
  <si>
    <t>Binghamton - SUNY</t>
  </si>
  <si>
    <t>.</t>
  </si>
  <si>
    <t>Composite School Rankings</t>
  </si>
  <si>
    <t>Data compiled from National Research Council, US News and World Report, and TRIP Policymaker Survey</t>
  </si>
  <si>
    <t>NRC Rank: Research Activity Average</t>
  </si>
  <si>
    <t>US News: Grad</t>
  </si>
  <si>
    <t>US News: IR</t>
  </si>
  <si>
    <t>TRIP: Research</t>
  </si>
  <si>
    <t>TRIP: Training</t>
  </si>
  <si>
    <t>Average Ranking</t>
  </si>
  <si>
    <t>I compile the Research Rankings on a separate worksheet</t>
  </si>
  <si>
    <t>NRC 06 corr US News 09</t>
  </si>
  <si>
    <t>Bass, Gary</t>
  </si>
  <si>
    <t>Carter, David B.</t>
  </si>
  <si>
    <t>Christensen, Thomas</t>
  </si>
  <si>
    <t>Davis, Christina</t>
  </si>
  <si>
    <t>Friedberg, Aaron</t>
  </si>
  <si>
    <t>Gilpin, Robert</t>
  </si>
  <si>
    <t>Gowa, Joanne</t>
  </si>
  <si>
    <t>Ikenberry, G. John</t>
  </si>
  <si>
    <t>Keohane, Robert</t>
  </si>
  <si>
    <t>Milner, Helen</t>
  </si>
  <si>
    <t>Moravcsik, Andrew</t>
  </si>
  <si>
    <t>Pang, Xun</t>
  </si>
  <si>
    <t>Ramsay, Kristopher</t>
  </si>
  <si>
    <t>Shapiro, Jacob</t>
  </si>
  <si>
    <t>Slaughter, Anne-Marie</t>
  </si>
  <si>
    <t>Yarhi-Milo, Keren</t>
  </si>
  <si>
    <t>Source: Princeton website, Search option "Search By: International Relations"</t>
  </si>
  <si>
    <t>http://www.princeton.edu/politics/people/index.xml?all=yes</t>
  </si>
  <si>
    <t>Betts, Richard</t>
  </si>
  <si>
    <t>Bhagwati, Jagdish N. </t>
  </si>
  <si>
    <t>Doyle, Michael</t>
  </si>
  <si>
    <t>Fazal, Tanisha</t>
  </si>
  <si>
    <t>Fortna, Virginia Page</t>
  </si>
  <si>
    <t>Jervis, Robert</t>
  </si>
  <si>
    <t>Margalit, Yotam </t>
  </si>
  <si>
    <t>Morelli, Massimo </t>
  </si>
  <si>
    <t>Pinto, Pablo</t>
  </si>
  <si>
    <t>Putnam, Tonya </t>
  </si>
  <si>
    <t>Schilling, Warner</t>
  </si>
  <si>
    <t>Snyder, Jack</t>
  </si>
  <si>
    <t>Urpelainen, Johannes</t>
  </si>
  <si>
    <t>Source: Columbia Pol Sci webpage, faculty list by subfield international relations</t>
  </si>
  <si>
    <t>http://www.columbia.edu/cu/polisci/fac/facbyfield/faclistbyfield/index.html#International Relations</t>
  </si>
  <si>
    <t>David Cameron</t>
  </si>
  <si>
    <t>Alexandre Debs</t>
  </si>
  <si>
    <t>Susan Hyde</t>
  </si>
  <si>
    <t>Stathis Kalyvas</t>
  </si>
  <si>
    <t>Joseph LaPalombara</t>
  </si>
  <si>
    <t>Jason Lyall</t>
  </si>
  <si>
    <t>Nikolay Marinov</t>
  </si>
  <si>
    <t>Nuno Monteiro</t>
  </si>
  <si>
    <t>Bruce Russett</t>
  </si>
  <si>
    <t>Nicholas Sambanis</t>
  </si>
  <si>
    <t>Thania Sanchez </t>
  </si>
  <si>
    <t>David Simon</t>
  </si>
  <si>
    <t>Alec Stone Sweet</t>
  </si>
  <si>
    <t>Jessica Weiss</t>
  </si>
  <si>
    <t>http://www.yale.edu/polisci/faculty/field.html</t>
  </si>
  <si>
    <t>Source: Yale political science department page, search by fields of interest</t>
  </si>
  <si>
    <t>Charles Lipson</t>
  </si>
  <si>
    <t>http://political-science.uchicago.edu/people/faculty.shtml</t>
  </si>
  <si>
    <t>John Mearsheimer</t>
  </si>
  <si>
    <t>Robert Pape</t>
  </si>
  <si>
    <t>Jong Hee Park</t>
  </si>
  <si>
    <t>Paul Staniland</t>
  </si>
  <si>
    <t>Source: U of C Pol Sci page; selected faculty with major area of interest listed as international relations, international political economy, civil war; did not include associate faculty</t>
  </si>
  <si>
    <t>Feaver, Peter</t>
  </si>
  <si>
    <t>Gelpi, Christopher</t>
  </si>
  <si>
    <t>Jentleson, Bruce</t>
  </si>
  <si>
    <t>Kelley, Judith</t>
  </si>
  <si>
    <t>Mayer, Frederick</t>
  </si>
  <si>
    <t>Ward, Michael</t>
  </si>
  <si>
    <t>Wibbels, Erik</t>
  </si>
  <si>
    <t>Source: Duke University pol sci faculty by specialty page, excluding visiting professors</t>
  </si>
  <si>
    <t>http://polisci.duke.edu/people?subpage=specialty&amp;id=1850</t>
  </si>
  <si>
    <t>Source: UCSD pol sci department homepage; faculty by field, international relations</t>
  </si>
  <si>
    <t>http://polisci.ucsd.edu/faculty/facultybyfield.html</t>
  </si>
  <si>
    <t>Source: NYU Department of Pol homepage; International Relations research specialties faculty tab</t>
  </si>
  <si>
    <t>http://politics.as.nyu.edu/object/politics.research.international</t>
  </si>
  <si>
    <t>Bernd Beber </t>
  </si>
  <si>
    <t>Steven Brams </t>
  </si>
  <si>
    <t>Bruce Bueno de Mesquita </t>
  </si>
  <si>
    <t>David Denoon </t>
  </si>
  <si>
    <t>George Downs </t>
  </si>
  <si>
    <t>Shepard Forman </t>
  </si>
  <si>
    <t>Michael Gilligan</t>
  </si>
  <si>
    <t>James C. Hsiung </t>
  </si>
  <si>
    <t>Peter Rosendorff </t>
  </si>
  <si>
    <t>Shanker Satyanath </t>
  </si>
  <si>
    <t>Alastair Smith </t>
  </si>
  <si>
    <t>David Stasavage </t>
  </si>
  <si>
    <t>Source: UW pol sci hompage, faculty search by keyword, included: IR, int'l trade, int'l institutions, int'l agreements; int'l finance; WMD; foreign policy</t>
  </si>
  <si>
    <t>Andrew Kydd</t>
  </si>
  <si>
    <t>Jon Pevehouse</t>
  </si>
  <si>
    <t>John Ahlquist</t>
  </si>
  <si>
    <t>Lisa Martin</t>
  </si>
  <si>
    <t>Mark Copelovitch</t>
  </si>
  <si>
    <t>http://www.polisci.wisc.edu/people/keywords.aspx</t>
  </si>
  <si>
    <t>Cao, Xun </t>
  </si>
  <si>
    <t>Henderson, Errol </t>
  </si>
  <si>
    <t>Iqbal, Zaryab </t>
  </si>
  <si>
    <t>Lemke, Doug </t>
  </si>
  <si>
    <t>Mukherjee, Bumba</t>
  </si>
  <si>
    <t>Palmer, Glenn</t>
  </si>
  <si>
    <t>Piazza, James</t>
  </si>
  <si>
    <t>Schrodt, Phil </t>
  </si>
  <si>
    <t>Source: PSU pol sci hompage, complete faculty list by speciality</t>
  </si>
  <si>
    <t>http://polisci.la.psu.edu/faculty/list_by_area.html</t>
  </si>
  <si>
    <t>Todd Allee</t>
  </si>
  <si>
    <t>Sarah Croco</t>
  </si>
  <si>
    <t>David Cunningham</t>
  </si>
  <si>
    <t>Kathleen Gallagher Cunningham</t>
  </si>
  <si>
    <t>Jennifer Hadden</t>
  </si>
  <si>
    <t>Virginia Haufler</t>
  </si>
  <si>
    <t>Paul Huth</t>
  </si>
  <si>
    <t>Scott Kastner</t>
  </si>
  <si>
    <t>David Lalman</t>
  </si>
  <si>
    <t>William Reed</t>
  </si>
  <si>
    <t>Shibley Telhami</t>
  </si>
  <si>
    <t>Jonathan Wilkenfeld</t>
  </si>
  <si>
    <t>http://www.bsos.umd.edu/GVPT/faculty/</t>
  </si>
  <si>
    <t>Source: UMD gov and pol hompage; department faculty, international relations tab</t>
  </si>
  <si>
    <t>Source: Penn pol sci hompage; standing faculty, international relations</t>
  </si>
  <si>
    <t>http://www.sas.upenn.edu/polisci/category/subfields/international-relations</t>
  </si>
  <si>
    <t>Source: UCD pol sci hompage; faculty, listing by subfield</t>
  </si>
  <si>
    <t>http://ps.ucdavis.edu/People/faculty/facultyBySub.cfm</t>
  </si>
  <si>
    <t>Joyce, Kyle</t>
  </si>
  <si>
    <t>Kono, Daniel Y.</t>
  </si>
  <si>
    <t>Maoz, Zeev</t>
  </si>
  <si>
    <t>McKibben, Heather Elko</t>
  </si>
  <si>
    <t>Money, Jeannette</t>
  </si>
  <si>
    <t>Nincic, Miroslav</t>
  </si>
  <si>
    <t>Emeritus</t>
  </si>
  <si>
    <t>Source: The OSU pol sci hompage; faculty listing by research interests - IR</t>
  </si>
  <si>
    <t>Bear Braumoeller</t>
  </si>
  <si>
    <t>Richard Herrmann</t>
  </si>
  <si>
    <t>Ted Hopf</t>
  </si>
  <si>
    <t>Jennifer Mitzen</t>
  </si>
  <si>
    <t>John Mueller</t>
  </si>
  <si>
    <t>Randall Schweller</t>
  </si>
  <si>
    <t>Alexander Thompson</t>
  </si>
  <si>
    <t>Daniel Verdier</t>
  </si>
  <si>
    <t>Alexander Wendt</t>
  </si>
  <si>
    <t>http://polisci.osu.edu/faculty/index.htm</t>
  </si>
  <si>
    <t>Source: Cornell gov homepage, faculty by subfield</t>
  </si>
  <si>
    <t>http://government.arts.cornell.edu/faculty/subfield/</t>
  </si>
  <si>
    <t>Anthony Clark Arend</t>
  </si>
  <si>
    <t>Andrew Bennett</t>
  </si>
  <si>
    <t>Marc L Busch</t>
  </si>
  <si>
    <t>Daniel L Byman</t>
  </si>
  <si>
    <t>Victor Cha</t>
  </si>
  <si>
    <t>Raj Desai</t>
  </si>
  <si>
    <t>David M Edelstein</t>
  </si>
  <si>
    <t>Lise Morje Howard</t>
  </si>
  <si>
    <t>Matthew H Kroenig</t>
  </si>
  <si>
    <t>Charles A Kupchan</t>
  </si>
  <si>
    <t>Carol J Lancaster</t>
  </si>
  <si>
    <t>Keir A Lieber</t>
  </si>
  <si>
    <t>Robert J Lieber</t>
  </si>
  <si>
    <t>Kathleen R McNamara SFS</t>
  </si>
  <si>
    <t>Daniel H Nexon</t>
  </si>
  <si>
    <t>Eric D Patterson</t>
  </si>
  <si>
    <t>George Shambaugh</t>
  </si>
  <si>
    <t>Elizabeth A Stanley</t>
  </si>
  <si>
    <t>Erik Voeten</t>
  </si>
  <si>
    <t>James Raymond Vreeland</t>
  </si>
  <si>
    <t>Source: Georgetown gov homepage; faculty list, int'l relations</t>
  </si>
  <si>
    <t>Source: Texas A&amp;M pol sci homepage; faculty by research area</t>
  </si>
  <si>
    <t>Matthew Fuhrmann </t>
  </si>
  <si>
    <t>Nehemia Geva </t>
  </si>
  <si>
    <t>Hyeran Jo </t>
  </si>
  <si>
    <t>Michael T. Koch </t>
  </si>
  <si>
    <t>Shuhei Kurizaki </t>
  </si>
  <si>
    <t>Quan Li </t>
  </si>
  <si>
    <t>Elena McLean </t>
  </si>
  <si>
    <t>Erica Owen </t>
  </si>
  <si>
    <t>Ahmer Tarar </t>
  </si>
  <si>
    <t>Taehee Whang </t>
  </si>
  <si>
    <t>Source: UI department pol sci homepage; faculty vitas, selected faculty with area of interest listed as IR</t>
  </si>
  <si>
    <t>Allee, Todd</t>
  </si>
  <si>
    <t>Dai, Xinyuan</t>
  </si>
  <si>
    <t>Diehl, Paul</t>
  </si>
  <si>
    <t>Vasquez, John</t>
  </si>
  <si>
    <t>Weir, Bonnie</t>
  </si>
  <si>
    <t>Karen J. Alter</t>
  </si>
  <si>
    <t>Jonathan Caverley</t>
  </si>
  <si>
    <t>Brian Hanson</t>
  </si>
  <si>
    <t>Elizabeth Shakman Hurd</t>
  </si>
  <si>
    <t>Ian Hurd</t>
  </si>
  <si>
    <t>Michael Loriaux</t>
  </si>
  <si>
    <t>Stephen Nelson</t>
  </si>
  <si>
    <t>Hendrik Spruyt</t>
  </si>
  <si>
    <t>Source: NU pol sci homepage; faculty by specialty IR (on same page as faculty)</t>
  </si>
  <si>
    <t>http://www.polisci.northwestern.edu/people/</t>
  </si>
  <si>
    <t>http://www.pol.illinois.edu/people/vitas.html</t>
  </si>
  <si>
    <t>Source: Emory pol sci homepage; faculty by area of study</t>
  </si>
  <si>
    <t>Kyle Beardsley</t>
  </si>
  <si>
    <t>David R. Davis</t>
  </si>
  <si>
    <t>Shawn L. Ramirez</t>
  </si>
  <si>
    <t>Eric R. Reinhardt</t>
  </si>
  <si>
    <t>Dan Reiter</t>
  </si>
  <si>
    <t>http://polisci.emory.edu/home/people/index.html</t>
  </si>
  <si>
    <t>Source: UM pol sci homepage, disciplinary fields, IR subtab</t>
  </si>
  <si>
    <t>http://www.polisci.umn.edu/fields/international.html</t>
  </si>
  <si>
    <t>Ben Ansell</t>
  </si>
  <si>
    <t>Raymond Duvall</t>
  </si>
  <si>
    <t>John Freeman</t>
  </si>
  <si>
    <t>Ronald Krebs</t>
  </si>
  <si>
    <t>James Ron</t>
  </si>
  <si>
    <t>Martin Sampson</t>
  </si>
  <si>
    <t>Kathryn Sikkink</t>
  </si>
  <si>
    <t>Ganguly, Sumit</t>
  </si>
  <si>
    <t>Hart, Jefferey</t>
  </si>
  <si>
    <t>Hellwig, Timothy</t>
  </si>
  <si>
    <t>McGinnis, Michael</t>
  </si>
  <si>
    <t>Rasler, Karen</t>
  </si>
  <si>
    <t>Sinno, Abdulkader</t>
  </si>
  <si>
    <t>Sissenich, Beate</t>
  </si>
  <si>
    <t>Spechler, Dina</t>
  </si>
  <si>
    <t>Thompson, William</t>
  </si>
  <si>
    <t>Source: IU pol sci homepage, subfields, IR section</t>
  </si>
  <si>
    <t>http://www.indiana.edu/~iupolsci/subfields.shtml</t>
  </si>
  <si>
    <t>Sean Ehrlich</t>
  </si>
  <si>
    <t>Will H. Moore</t>
  </si>
  <si>
    <t>Megan Shannon</t>
  </si>
  <si>
    <t>David A. Siegel</t>
  </si>
  <si>
    <t>Dale L. Smith</t>
  </si>
  <si>
    <t>Mark Souva</t>
  </si>
  <si>
    <t>Source: FSU pol sci homepage, faculty by field, IR</t>
  </si>
  <si>
    <t>http://polisci.fsu.edu/people/faculty/index.htm#ir</t>
  </si>
  <si>
    <t>Source: MSU pol sci homepage; faculty by IR subfield</t>
  </si>
  <si>
    <t>Ayoob, Mohammed</t>
  </si>
  <si>
    <t>Bodea, Cristina</t>
  </si>
  <si>
    <t>Colaresi, Michael</t>
  </si>
  <si>
    <t>Daniela Donno</t>
  </si>
  <si>
    <t>Charles S. Gochman</t>
  </si>
  <si>
    <t>Michael Goodhart</t>
  </si>
  <si>
    <t>Jude C. Hays</t>
  </si>
  <si>
    <t>Burcu Savun</t>
  </si>
  <si>
    <t>Source: Pitt pol sci homepage; fields of study, world politics</t>
  </si>
  <si>
    <t>http://www.polisci.pitt.edu/fields-study/world-politics</t>
  </si>
  <si>
    <t>Itty Abraham</t>
  </si>
  <si>
    <t>Michael Brenner</t>
  </si>
  <si>
    <t>Terrence Chapman</t>
  </si>
  <si>
    <t>David Edwards</t>
  </si>
  <si>
    <t>Patrick McDonald</t>
  </si>
  <si>
    <t>Ami Pedahzur</t>
  </si>
  <si>
    <t>Peter Trubowitz</t>
  </si>
  <si>
    <t>R. Harrison Wagner</t>
  </si>
  <si>
    <t>Scott Wolford</t>
  </si>
  <si>
    <t>Source: UT pol sci homepage, faculty list, search by area IR</t>
  </si>
  <si>
    <t>Dale Copeland</t>
  </si>
  <si>
    <t>David Leblang</t>
  </si>
  <si>
    <t>Jeffrey W. Legro</t>
  </si>
  <si>
    <t>Allen Lynch</t>
  </si>
  <si>
    <t>John M. Owen, IV</t>
  </si>
  <si>
    <t>Sonal S. Pandya</t>
  </si>
  <si>
    <t>William Quandt</t>
  </si>
  <si>
    <t>Herman Schwartz</t>
  </si>
  <si>
    <t>Todd S. Sechser</t>
  </si>
  <si>
    <t>Michael Joseph Smith</t>
  </si>
  <si>
    <t>http://politics.virginia.edu/internationalrelations</t>
  </si>
  <si>
    <t>Source: UVA pol homepage; grad program, major disciplines, IR tab, list of IR faculty</t>
  </si>
  <si>
    <t>Carol Atkinson</t>
  </si>
  <si>
    <t>Brett V. Benson</t>
  </si>
  <si>
    <t>Katherine Blue Carroll</t>
  </si>
  <si>
    <t>Giacomo Chiozza</t>
  </si>
  <si>
    <t>Michaela Mattes</t>
  </si>
  <si>
    <t>James Lee Ray</t>
  </si>
  <si>
    <t>Source: Vanderbilt pol sci homepage, faculty by subfield</t>
  </si>
  <si>
    <t>http://www.vanderbilt.edu/political-science/people/?group=intlrel&amp;who=faculty</t>
  </si>
  <si>
    <t>Peter Andreas</t>
  </si>
  <si>
    <t>Mark Blyth</t>
  </si>
  <si>
    <t>Melani Cammett</t>
  </si>
  <si>
    <t>Linda Cook</t>
  </si>
  <si>
    <t>Rose McDermott</t>
  </si>
  <si>
    <t>Source: Brown pol sci homepage; faculty by topic IR</t>
  </si>
  <si>
    <t>http://www.brown.edu/Departments/Political_Science/faculty/facultybytopic.php</t>
  </si>
  <si>
    <t>Juliann E. Allison</t>
  </si>
  <si>
    <t>Bronwyn Anne Leebaw</t>
  </si>
  <si>
    <t>http://www.politicalscience.ucr.edu/people/faculty.html</t>
  </si>
  <si>
    <t>Source: UC Riverside pol sci homepage; faculty, selected those with IR subfield listing</t>
  </si>
  <si>
    <t>Aysegul Aydin</t>
  </si>
  <si>
    <t>Andy Baker</t>
  </si>
  <si>
    <t>David H. Bearce</t>
  </si>
  <si>
    <t>Carew Boulding</t>
  </si>
  <si>
    <t>Steve Chan</t>
  </si>
  <si>
    <t>Joseph Jupille</t>
  </si>
  <si>
    <t>Moonhawk Kim</t>
  </si>
  <si>
    <t>David R. Mapel</t>
  </si>
  <si>
    <t>Jaroslav Tir</t>
  </si>
  <si>
    <t>http://polsci.colorado.edu/index.php?option=com_content&amp;view=article&amp;id=73&amp;Itemid=111</t>
  </si>
  <si>
    <t>Source: UC Boulder pol sci homepage; faculty by subfield, IR</t>
  </si>
  <si>
    <t>John A.C. Conybeare</t>
  </si>
  <si>
    <t>Kelly M. Kadera</t>
  </si>
  <si>
    <t>Brian Lai</t>
  </si>
  <si>
    <t>Sara Mitchell</t>
  </si>
  <si>
    <t>Cameron G. Thies</t>
  </si>
  <si>
    <t>http://clas.uiowa.edu/polisci/people/faculty</t>
  </si>
  <si>
    <t>Source: University of Iowa Department of Political Science Homepage;  faculty, IR listings</t>
  </si>
  <si>
    <t>Note: in 2009 Department of Public Admin and Policy joined with Department of Political Science to form School of Government and Public Policy</t>
  </si>
  <si>
    <t>https://www.maxwell.syr.edu/faculty_psc.aspx</t>
  </si>
  <si>
    <t>G. Matthew Bonham</t>
  </si>
  <si>
    <t>Mehrzad Boroujerdi</t>
  </si>
  <si>
    <t>Gavan Duffy</t>
  </si>
  <si>
    <t>Colin Elman</t>
  </si>
  <si>
    <t>Miriam F. Elman</t>
  </si>
  <si>
    <t>Margaret Hermann</t>
  </si>
  <si>
    <t>Audie Klotz</t>
  </si>
  <si>
    <t>Daniel McDowell</t>
  </si>
  <si>
    <t>Mark Rupert</t>
  </si>
  <si>
    <t>Hans Peter Schmitz</t>
  </si>
  <si>
    <t>Source: Syracuse Maxwell School pol sci department homepage; faculty, selections of IR, foreign policy, transnational NGOs, and IPE specialists</t>
  </si>
  <si>
    <t>Stuart Thorson</t>
  </si>
  <si>
    <t>Deborah Avant</t>
  </si>
  <si>
    <t>Helen Ingram</t>
  </si>
  <si>
    <t>Cecelia Lynch</t>
  </si>
  <si>
    <t>Richard Matthew</t>
  </si>
  <si>
    <t>Patrick M. Morgan</t>
  </si>
  <si>
    <t>Kamal Sadiq</t>
  </si>
  <si>
    <t>Wayne Sandholtz</t>
  </si>
  <si>
    <t>Etel Solingen</t>
  </si>
  <si>
    <t>Caesar Sereseres</t>
  </si>
  <si>
    <t>Robert Uriu</t>
  </si>
  <si>
    <t xml:space="preserve">Source: UC Irvine pol sci homepage; grad program, fields, IR, faculty list </t>
  </si>
  <si>
    <t>http://www.polisci.uci.edu/ps_intl</t>
  </si>
  <si>
    <t>Saori N. Katada</t>
  </si>
  <si>
    <t>John Odell</t>
  </si>
  <si>
    <t>Nicholas Weller</t>
  </si>
  <si>
    <t>Carol Wise</t>
  </si>
  <si>
    <t>Mai’a Cross</t>
  </si>
  <si>
    <t>Robert English</t>
  </si>
  <si>
    <t>Jacques Hymans</t>
  </si>
  <si>
    <t>David Kang</t>
  </si>
  <si>
    <t>Steve Lamy</t>
  </si>
  <si>
    <t>Dan Lynch</t>
  </si>
  <si>
    <t>Brian Rathbun</t>
  </si>
  <si>
    <t>Mary Sarotte</t>
  </si>
  <si>
    <t>Ann Tickner</t>
  </si>
  <si>
    <t>Geoffrey Wiseman</t>
  </si>
  <si>
    <t xml:space="preserve">Patrick James </t>
  </si>
  <si>
    <t>Source: USC pol sci and IR homepage; graduate program, IPE program and Int'l Sec program - both faculty lists selected</t>
  </si>
  <si>
    <t>http://dornsife.usc.edu/poir/program/fields_foreignpolicy.cfm; http://dornsife.usc.edu/poir/program/fields_intlecon.cfm</t>
  </si>
  <si>
    <t>Muhammet Bas</t>
  </si>
  <si>
    <t>http://www.gov.harvard.edu/faculty/faculty-directory</t>
  </si>
  <si>
    <t>Source: Harvard gov hompage; faculty list - individual profiles reviewed IR faculty selected (no list given)</t>
  </si>
  <si>
    <t>Jeffry Frieden</t>
  </si>
  <si>
    <t>Michael Hiscox</t>
  </si>
  <si>
    <t>Stanley Hoffmann</t>
  </si>
  <si>
    <t>Alastair Iain Johnston</t>
  </si>
  <si>
    <t>Roderick MacFarquhar</t>
  </si>
  <si>
    <t>Stephen Rosen</t>
  </si>
  <si>
    <t>Beth Simmons</t>
  </si>
  <si>
    <t>Dustin Tingley</t>
  </si>
  <si>
    <t>James Fearon</t>
  </si>
  <si>
    <t>Judith Goldstein</t>
  </si>
  <si>
    <t>David Holloway</t>
  </si>
  <si>
    <t>Terry Karl</t>
  </si>
  <si>
    <t>Stephen Krasner</t>
  </si>
  <si>
    <t>Phillip Lipscy</t>
  </si>
  <si>
    <t>Michael McFaul</t>
  </si>
  <si>
    <t>Condoleezza Rice</t>
  </si>
  <si>
    <t>Scott Sagan</t>
  </si>
  <si>
    <t>Kenneth Schultz</t>
  </si>
  <si>
    <t>Michael Tomz</t>
  </si>
  <si>
    <t>http://politicalscience.stanford.edu/directory</t>
  </si>
  <si>
    <t>Source: Stanford pol sci homepage; bios of individual faculty members (no list given)</t>
  </si>
  <si>
    <t>Robert Axelrod</t>
  </si>
  <si>
    <t>Robert Franzese Jr.</t>
  </si>
  <si>
    <t>Andrew Kerner</t>
  </si>
  <si>
    <t>Barbara Koremenos</t>
  </si>
  <si>
    <t>James Morrow</t>
  </si>
  <si>
    <t>Allan Stam</t>
  </si>
  <si>
    <t>Mark Tessler</t>
  </si>
  <si>
    <t>Jana von Stein</t>
  </si>
  <si>
    <t>Vinod K. Aggarwal</t>
  </si>
  <si>
    <t>Barry Eichengreen</t>
  </si>
  <si>
    <t>Ron E. Hassner</t>
  </si>
  <si>
    <t>Steven Weber</t>
  </si>
  <si>
    <t>http://polisci.berkeley.edu/research/subfields/internationalrelations/</t>
  </si>
  <si>
    <t>Source: UC Berkeley pol sci homepage; subfields, IR</t>
  </si>
  <si>
    <t>Source: MIT pol sci homepage; faculty bios (no list given)</t>
  </si>
  <si>
    <t>Nazli Choucri</t>
  </si>
  <si>
    <t>M. Taylor Fravel </t>
  </si>
  <si>
    <t>Kenneth Oye</t>
  </si>
  <si>
    <t>Barry R. Posen</t>
  </si>
  <si>
    <t>Richard Samuels</t>
  </si>
  <si>
    <t>David Andrew Singer</t>
  </si>
  <si>
    <t>Stephen Van Evera</t>
  </si>
  <si>
    <t>http://web.mit.edu/polisci/people/index.shtml</t>
  </si>
  <si>
    <t>Kaplan, Stephen</t>
  </si>
  <si>
    <t>Mylonas, Harris</t>
  </si>
  <si>
    <t>Lupu, Yonatan</t>
  </si>
  <si>
    <t>Lynch, Marc</t>
  </si>
  <si>
    <t>Grynaviski, Eric</t>
  </si>
  <si>
    <t>Glaser, Charles</t>
  </si>
  <si>
    <t>Mochizuki, Mike</t>
  </si>
  <si>
    <t>Saunders, Elizabeth</t>
  </si>
  <si>
    <t>Lebovic, James</t>
  </si>
  <si>
    <t>Nau, Henry</t>
  </si>
  <si>
    <t>Reich, Bernard</t>
  </si>
  <si>
    <t>Hughes, Llewelyn</t>
  </si>
  <si>
    <t>Sell, Susan</t>
  </si>
  <si>
    <t>Finnemore, Martha</t>
  </si>
  <si>
    <t>Farrell, Henry</t>
  </si>
  <si>
    <t>Downes, Alexander</t>
  </si>
  <si>
    <t>Stein, Rachel</t>
  </si>
  <si>
    <t>Barnett, Michael</t>
  </si>
  <si>
    <t>Talmadge, Caitlin</t>
  </si>
  <si>
    <t>Brown, Michael E.</t>
  </si>
  <si>
    <t>Biddle, Stephen</t>
  </si>
  <si>
    <t>http://www.gwu.edu/~psc/people/faculty_core.htm</t>
  </si>
  <si>
    <t>Source: GW pol sci homepage; faculty, sort by field (IR) - all faculty with IR listed as one subfield</t>
  </si>
  <si>
    <t>Source: Wash in St. Louis pol sci homepage; individual faculty bios research interests (no list given)</t>
  </si>
  <si>
    <t>http://polisci.wustl.edu/faculty</t>
  </si>
  <si>
    <t>Nathan Jensen</t>
  </si>
  <si>
    <t>Dawn Brancati</t>
  </si>
  <si>
    <t>http://www.polisci.washington.edu/Directory/Faculty/faculty.html</t>
  </si>
  <si>
    <t>Source: UW pol sci homepage; faculty, individual bios (no list given)</t>
  </si>
  <si>
    <t>James A. Caporaso </t>
  </si>
  <si>
    <t>Rachel A. Cichowski</t>
  </si>
  <si>
    <t>Ellis Goldberg</t>
  </si>
  <si>
    <t>Donald Hellmann</t>
  </si>
  <si>
    <t>Elizabeth Kier</t>
  </si>
  <si>
    <t>Karen Litfin</t>
  </si>
  <si>
    <t>Stephen J. Majeski</t>
  </si>
  <si>
    <t>Jonathan Mercer</t>
  </si>
  <si>
    <t>Aseem Prakash</t>
  </si>
  <si>
    <t>Navin Bapat</t>
  </si>
  <si>
    <t>Mark Crescenzi</t>
  </si>
  <si>
    <t>Stephen Gent</t>
  </si>
  <si>
    <t>Timothy McKeown </t>
  </si>
  <si>
    <t>Layna Mosley</t>
  </si>
  <si>
    <t>Thomas Oatley</t>
  </si>
  <si>
    <t>Skyler Cranmer</t>
  </si>
  <si>
    <t>Source: UNC pol sci homepage specializations subfields; cross-verified with individual bios on faculty list (no list given)</t>
  </si>
  <si>
    <t>http://politicalscience.unc.edu/about-us/political-science-subfields#IR; http://politicalscience.unc.edu/people/faculty/faculty-directory</t>
  </si>
  <si>
    <t>Kevin A. Clarke</t>
  </si>
  <si>
    <t>http://www.rochester.edu/college/psc/people/faculty/</t>
  </si>
  <si>
    <t>Hein Goemans</t>
  </si>
  <si>
    <t>Bethany Lacina</t>
  </si>
  <si>
    <t>Curtis S. Signorino</t>
  </si>
  <si>
    <t>Randall Stone</t>
  </si>
  <si>
    <t>Mark Fey</t>
  </si>
  <si>
    <t>Source: Rochester pol sci homepage; individual bio searches for IR faculty (no list given)</t>
  </si>
  <si>
    <t>http://www.polisci.ucla.edu/people/faculty</t>
  </si>
  <si>
    <t>Source: UCLA pol sci homepage; faculty bio searches (no list given)</t>
  </si>
  <si>
    <t>Leslie Johns</t>
  </si>
  <si>
    <t>Deborah Larson</t>
  </si>
  <si>
    <t>Barry O'Neill</t>
  </si>
  <si>
    <t>Steven L. Spiegel</t>
  </si>
  <si>
    <t>Arthur Stein</t>
  </si>
  <si>
    <t>Marc Trachtenberg</t>
  </si>
  <si>
    <t>Robert Trager</t>
  </si>
  <si>
    <t>David Wilkinson</t>
  </si>
  <si>
    <t>http://politicalscience.rice.edu/Content.aspx?id=51</t>
  </si>
  <si>
    <t>Source: Rice pol sci homepage; faculty bio search (no list given)</t>
  </si>
  <si>
    <t>Songying Fang</t>
  </si>
  <si>
    <t>Brett Ashley Leeds</t>
  </si>
  <si>
    <t>T. Clifton Morgan</t>
  </si>
  <si>
    <t>Richard J. Stoll </t>
  </si>
  <si>
    <t>http://politicalscience.jhu.edu/directory/#group1</t>
  </si>
  <si>
    <t>Source: JHU pol sci homepage; faculty list, selected IR specialists (no list given)</t>
  </si>
  <si>
    <t>Steven David</t>
  </si>
  <si>
    <t>Daniel Deudney</t>
  </si>
  <si>
    <t>Siba Grovogui</t>
  </si>
  <si>
    <t>Renee Marlin-Bennett</t>
  </si>
  <si>
    <t>Kellee Tsai</t>
  </si>
  <si>
    <t>http://www2.binghamton.edu/political-science/faculty/index.html</t>
  </si>
  <si>
    <t>Source: SUNY Bing pol sci homepage; faculty list bios (no list given)</t>
  </si>
  <si>
    <t>SEDEN AKCINAROGLU</t>
  </si>
  <si>
    <t>DAVID L. CINGRANELLI</t>
  </si>
  <si>
    <t>DAVID CLARK</t>
  </si>
  <si>
    <t>BENJAMIN FORDHAM</t>
  </si>
  <si>
    <t>KATJA KLEINBERG</t>
  </si>
  <si>
    <t>SOLOMON W. POLACHEK</t>
  </si>
  <si>
    <t>PATRICK REGAN</t>
  </si>
  <si>
    <t>Oleg Smirnov</t>
  </si>
  <si>
    <t>Martin C. Steinwand</t>
  </si>
  <si>
    <t>Charles S. Taber</t>
  </si>
  <si>
    <t>http://sgpp.arizona.edu/peo-faculty</t>
  </si>
  <si>
    <t>Source: SGPP homepage; faculty short bios on page (no list given)</t>
  </si>
  <si>
    <t>William Dixon</t>
  </si>
  <si>
    <t>Kirk Emerson</t>
  </si>
  <si>
    <t>Faten Ghosn</t>
  </si>
  <si>
    <t>Gary Guertner</t>
  </si>
  <si>
    <t>V. Spike Peterson</t>
  </si>
  <si>
    <t>Expanded Composite School Rankings</t>
  </si>
  <si>
    <t>Data compiled from National Research Council, and US News and World Report</t>
  </si>
  <si>
    <t>To generate the research activity rank I took the average of the research activity score and then sorted by that average to rank schools. This rank</t>
  </si>
  <si>
    <t>was then used in the composite ranking construction.</t>
  </si>
  <si>
    <t>Research Activity 5th percentile</t>
  </si>
  <si>
    <t>Research activity 95th percentile</t>
  </si>
  <si>
    <t>Average Research Activity Ranking</t>
  </si>
  <si>
    <t>N/R in expanded top 50</t>
  </si>
  <si>
    <t>N/R in Top 50</t>
  </si>
  <si>
    <t>Not ranked in top 50</t>
  </si>
  <si>
    <t>http://politicalscience.nd.edu/faculty/faculty-by-field/</t>
  </si>
  <si>
    <t>Source: ND pol sci homepage; faculty by field</t>
  </si>
  <si>
    <t>Michael Desch</t>
  </si>
  <si>
    <t>Amitava Dutt</t>
  </si>
  <si>
    <t>Alexandra Guisinger</t>
  </si>
  <si>
    <t>Robert Johansen</t>
  </si>
  <si>
    <t>Dan Lindley</t>
  </si>
  <si>
    <t>George A. Lopez</t>
  </si>
  <si>
    <t>Peter R. Moody, Jr.</t>
  </si>
  <si>
    <t>Daniel Philpott</t>
  </si>
  <si>
    <t>Emilia Powell</t>
  </si>
  <si>
    <t>Luc Reydams</t>
  </si>
  <si>
    <t>Sebastian Rosato</t>
  </si>
  <si>
    <t>B. J. Cohen</t>
  </si>
  <si>
    <t>http://www.polsci.ucsb.edu/research/international-relations</t>
  </si>
  <si>
    <t>Amit Ahuja</t>
  </si>
  <si>
    <t>Source: UCSB homepage; IR research subfield; faculty bios (only 1 name given in IR research subfield)</t>
  </si>
  <si>
    <t>Jane Cramer</t>
  </si>
  <si>
    <t>Ronald Mitchell</t>
  </si>
  <si>
    <t>Lars Skalnes</t>
  </si>
  <si>
    <t>David Steinberg</t>
  </si>
  <si>
    <t>http://polisci.uoregon.edu/NewDirectory.php?field=IR</t>
  </si>
  <si>
    <t>Source: Oregon pol sci homepage; graduate tab, fields tab, IR field list, faculty listing</t>
  </si>
  <si>
    <t>J. Lawrence Broz</t>
  </si>
  <si>
    <t>Peter Cowhey</t>
  </si>
  <si>
    <t>Erik A. Gartzke</t>
  </si>
  <si>
    <t>Peter A. Gourevitch</t>
  </si>
  <si>
    <t>Emilie Hafner-Burton</t>
  </si>
  <si>
    <t>Stephan Haggard</t>
  </si>
  <si>
    <t>Miles Kahler</t>
  </si>
  <si>
    <t>David A. Lake</t>
  </si>
  <si>
    <t>David R. Mares</t>
  </si>
  <si>
    <t>Megumi Naoi</t>
  </si>
  <si>
    <t>Philip G. Roeder</t>
  </si>
  <si>
    <t>Christina J. Schneider</t>
  </si>
  <si>
    <t>Branislav L. Slantchev</t>
  </si>
  <si>
    <t>David Victor</t>
  </si>
  <si>
    <t>Barbara F. Walter</t>
  </si>
  <si>
    <t>No CV at Yale page</t>
  </si>
  <si>
    <t>Jennifer Pitts</t>
  </si>
  <si>
    <t xml:space="preserve">Tom Ginsburg </t>
  </si>
  <si>
    <t>No CV at Penn State page</t>
  </si>
  <si>
    <t>Gar Alperovitz</t>
  </si>
  <si>
    <t xml:space="preserve"> </t>
  </si>
  <si>
    <t>http://polisci.msu.edu/index.php/people/faculty</t>
  </si>
  <si>
    <t>http://www.stonybrook.edu/commcms/polisci/professors.html</t>
  </si>
  <si>
    <t>Source: Stony Brook pol sci homepage; faculty bio search (no list given)</t>
  </si>
  <si>
    <t>Non-Policy Rankings (from previous page)</t>
  </si>
  <si>
    <t>Non Pol and Pol corr</t>
  </si>
  <si>
    <t>No CV on Upenn page</t>
  </si>
  <si>
    <t>No CV at Pitt page</t>
  </si>
  <si>
    <t>No CV at UC Riverside Page</t>
  </si>
  <si>
    <t>No CV at UT page</t>
  </si>
  <si>
    <t>No CV at page</t>
  </si>
  <si>
    <t>No CV at webpage</t>
  </si>
  <si>
    <t>No CV at page or personal webpage</t>
  </si>
  <si>
    <t>TRIP Policy: Top Research</t>
  </si>
  <si>
    <t>N/R</t>
  </si>
  <si>
    <t>N/A</t>
  </si>
  <si>
    <t>London School of Economics</t>
  </si>
  <si>
    <t>U.S. Military Academy at West Poin</t>
  </si>
  <si>
    <t xml:space="preserve">George Mason </t>
  </si>
  <si>
    <t>n/r</t>
  </si>
  <si>
    <t>Combined Rank: US News and NRC</t>
  </si>
  <si>
    <t>These are the rankings used to generate the Top 50 list. Their constituent parts follow in other tabs.</t>
  </si>
  <si>
    <t>Name</t>
  </si>
  <si>
    <t>POLS h-index</t>
  </si>
  <si>
    <t>Year PhD</t>
  </si>
  <si>
    <t>CV</t>
  </si>
  <si>
    <t>Yes</t>
  </si>
  <si>
    <t>No</t>
  </si>
  <si>
    <t>POLS+IR cites</t>
  </si>
  <si>
    <t>POLS+IR h-index</t>
  </si>
  <si>
    <t>All Cites</t>
  </si>
  <si>
    <t>All h-index</t>
  </si>
  <si>
    <t>All pubs</t>
  </si>
  <si>
    <t>POLS + IR pubs</t>
  </si>
  <si>
    <t>IR Ex pubs</t>
  </si>
  <si>
    <t>IR Ex Cites</t>
  </si>
  <si>
    <t>IR Ex h-index</t>
  </si>
  <si>
    <t>POLS pubs</t>
  </si>
  <si>
    <t>POLS cites</t>
  </si>
  <si>
    <t>All IR pubs</t>
  </si>
  <si>
    <t>All IR cites</t>
  </si>
  <si>
    <t>All IR h-index</t>
  </si>
  <si>
    <t>TRIP pubs</t>
  </si>
  <si>
    <t>TRIP cites</t>
  </si>
  <si>
    <t>TRIP h-index</t>
  </si>
  <si>
    <t>YS PhD</t>
  </si>
  <si>
    <t>Year</t>
  </si>
  <si>
    <t>Could not find CV on website</t>
  </si>
  <si>
    <t>Could not access website</t>
  </si>
  <si>
    <t>No CV on website</t>
  </si>
  <si>
    <t>All Nh-index</t>
  </si>
  <si>
    <t>POLS+IR Nh-index</t>
  </si>
  <si>
    <t>POLS Nh-index</t>
  </si>
  <si>
    <t>All IR Nh-index</t>
  </si>
  <si>
    <t>IR Ex Nh-index</t>
  </si>
  <si>
    <t>TRIP Nh-index</t>
  </si>
  <si>
    <t>ImpCV</t>
  </si>
  <si>
    <t>Jesse Driscoll</t>
  </si>
  <si>
    <t>No Results Found</t>
  </si>
  <si>
    <t>No CV</t>
  </si>
  <si>
    <t>Bennett, C. Scott</t>
  </si>
  <si>
    <t xml:space="preserve">Katja Favretto </t>
  </si>
  <si>
    <t>Helen Kinsella</t>
  </si>
  <si>
    <t>Vipin Narang</t>
  </si>
  <si>
    <t>Margaret E. Peters</t>
  </si>
  <si>
    <t>Imp CV</t>
  </si>
  <si>
    <t>Neil Narang</t>
  </si>
  <si>
    <t># of books</t>
  </si>
  <si>
    <t>Publisher Rankings of Books Published</t>
  </si>
  <si>
    <t>Goldstein</t>
  </si>
  <si>
    <t>Holloway</t>
  </si>
  <si>
    <t>Karl</t>
  </si>
  <si>
    <t>Krasner</t>
  </si>
  <si>
    <t>McFaul</t>
  </si>
  <si>
    <t>Rice</t>
  </si>
  <si>
    <t>Sagan</t>
  </si>
  <si>
    <t>Schultz</t>
  </si>
  <si>
    <t>Tomz</t>
  </si>
  <si>
    <t>Frieden</t>
  </si>
  <si>
    <t>Hiscox</t>
  </si>
  <si>
    <t>Hoffman</t>
  </si>
  <si>
    <t>Johnston</t>
  </si>
  <si>
    <t>MacFarquhar</t>
  </si>
  <si>
    <t>Rosen</t>
  </si>
  <si>
    <t>Simmons</t>
  </si>
  <si>
    <t>Axelrod</t>
  </si>
  <si>
    <t>Franzese</t>
  </si>
  <si>
    <t>Morrow</t>
  </si>
  <si>
    <t>Stam</t>
  </si>
  <si>
    <t>Tessler</t>
  </si>
  <si>
    <t>Betts</t>
  </si>
  <si>
    <t>Doyle</t>
  </si>
  <si>
    <t>Fazal</t>
  </si>
  <si>
    <t>Fortna</t>
  </si>
  <si>
    <t>Jervis</t>
  </si>
  <si>
    <t>Pinto</t>
  </si>
  <si>
    <t>Schilling</t>
  </si>
  <si>
    <t>Snyder</t>
  </si>
  <si>
    <t>Choucri</t>
  </si>
  <si>
    <t>Fravel</t>
  </si>
  <si>
    <t>Oye</t>
  </si>
  <si>
    <t>Posen</t>
  </si>
  <si>
    <t>Samuels</t>
  </si>
  <si>
    <t>Singer</t>
  </si>
  <si>
    <t>Van Evera</t>
  </si>
  <si>
    <t>Bass</t>
  </si>
  <si>
    <t>Davis</t>
  </si>
  <si>
    <t>Friedberg</t>
  </si>
  <si>
    <t>Gilpin</t>
  </si>
  <si>
    <t>Gowa</t>
  </si>
  <si>
    <t>Ikenberry</t>
  </si>
  <si>
    <t>Keohane</t>
  </si>
  <si>
    <t>Milner</t>
  </si>
  <si>
    <t>Moravczik</t>
  </si>
  <si>
    <t>Shapiro</t>
  </si>
  <si>
    <t>Slaughter</t>
  </si>
  <si>
    <t>Broz</t>
  </si>
  <si>
    <t>Cowhey</t>
  </si>
  <si>
    <t>Gourevitch</t>
  </si>
  <si>
    <t>Haggard</t>
  </si>
  <si>
    <t>Kahler</t>
  </si>
  <si>
    <t>Lake</t>
  </si>
  <si>
    <t>Mares</t>
  </si>
  <si>
    <t>Roeder</t>
  </si>
  <si>
    <t>Schneider</t>
  </si>
  <si>
    <t>Slantchev</t>
  </si>
  <si>
    <t>Victor</t>
  </si>
  <si>
    <t>Walter</t>
  </si>
  <si>
    <t>Hyde</t>
  </si>
  <si>
    <t>Kalyvas</t>
  </si>
  <si>
    <t>LaPalombara</t>
  </si>
  <si>
    <t>Russett</t>
  </si>
  <si>
    <t>Sambanis</t>
  </si>
  <si>
    <t>Stone-Sweet</t>
  </si>
  <si>
    <t>Brams</t>
  </si>
  <si>
    <t>de Mesquita</t>
  </si>
  <si>
    <t>Denoon</t>
  </si>
  <si>
    <t>Downs</t>
  </si>
  <si>
    <t>Forman</t>
  </si>
  <si>
    <t>Gilligan</t>
  </si>
  <si>
    <t>Hsiung</t>
  </si>
  <si>
    <t>Satyanath</t>
  </si>
  <si>
    <t>Smith</t>
  </si>
  <si>
    <t>Stasavage</t>
  </si>
  <si>
    <t>Aggarwal</t>
  </si>
  <si>
    <t>Eichengreen</t>
  </si>
  <si>
    <t>Hassner</t>
  </si>
  <si>
    <t>Weber</t>
  </si>
  <si>
    <t>Lipson</t>
  </si>
  <si>
    <t>Mearsheimer</t>
  </si>
  <si>
    <t>Pitts</t>
  </si>
  <si>
    <t>Ginsberg</t>
  </si>
  <si>
    <t>Jensen</t>
  </si>
  <si>
    <t>Brancati</t>
  </si>
  <si>
    <t>Wibbels</t>
  </si>
  <si>
    <t>Ward</t>
  </si>
  <si>
    <t>Mayer</t>
  </si>
  <si>
    <t>Kelley</t>
  </si>
  <si>
    <t>Jentleson</t>
  </si>
  <si>
    <t>Gelpi</t>
  </si>
  <si>
    <t>Feaver</t>
  </si>
  <si>
    <t>Crescenzi</t>
  </si>
  <si>
    <t>McKeown</t>
  </si>
  <si>
    <t>Mosley</t>
  </si>
  <si>
    <t>Oatley</t>
  </si>
  <si>
    <t>Maoz</t>
  </si>
  <si>
    <t>Money</t>
  </si>
  <si>
    <t>Nincic</t>
  </si>
  <si>
    <t>Clarke</t>
  </si>
  <si>
    <t>Goemans</t>
  </si>
  <si>
    <t>Stone</t>
  </si>
  <si>
    <t>Bennett</t>
  </si>
  <si>
    <t>Iqbal</t>
  </si>
  <si>
    <t>Lemke</t>
  </si>
  <si>
    <t>Mukherjee</t>
  </si>
  <si>
    <t>Palmer</t>
  </si>
  <si>
    <t>Schrodt</t>
  </si>
  <si>
    <t>Morgan</t>
  </si>
  <si>
    <t>Stoll</t>
  </si>
  <si>
    <t>Copelovitch</t>
  </si>
  <si>
    <t>Kinsella</t>
  </si>
  <si>
    <t>Martin</t>
  </si>
  <si>
    <t>Pevehouse</t>
  </si>
  <si>
    <t>Fuhrmann</t>
  </si>
  <si>
    <t>Li</t>
  </si>
  <si>
    <t>Caporaso</t>
  </si>
  <si>
    <t>Chichowski</t>
  </si>
  <si>
    <t>Goldberg</t>
  </si>
  <si>
    <t>Litfin</t>
  </si>
  <si>
    <t>Majeski</t>
  </si>
  <si>
    <t>Mercer</t>
  </si>
  <si>
    <t>Prakash</t>
  </si>
  <si>
    <t>Larson</t>
  </si>
  <si>
    <t>Spiegel</t>
  </si>
  <si>
    <t>Stein</t>
  </si>
  <si>
    <t>Trachtenberg</t>
  </si>
  <si>
    <t>Wilkinson</t>
  </si>
  <si>
    <t>Allee</t>
  </si>
  <si>
    <t>Dai</t>
  </si>
  <si>
    <t>Diehl</t>
  </si>
  <si>
    <t>Vasquez</t>
  </si>
  <si>
    <t>Alter</t>
  </si>
  <si>
    <t>Shakman-Hurd</t>
  </si>
  <si>
    <t>Hurd</t>
  </si>
  <si>
    <t>Loriaux</t>
  </si>
  <si>
    <t>Spruyt</t>
  </si>
  <si>
    <t>Kaplan</t>
  </si>
  <si>
    <t>Mylonas</t>
  </si>
  <si>
    <t>Lynch</t>
  </si>
  <si>
    <t>Glaser</t>
  </si>
  <si>
    <t>Mochizuki</t>
  </si>
  <si>
    <t>Saunders</t>
  </si>
  <si>
    <t>Lebovic</t>
  </si>
  <si>
    <t>Nau</t>
  </si>
  <si>
    <t>Sell</t>
  </si>
  <si>
    <t>Finnemore</t>
  </si>
  <si>
    <t>Farrell</t>
  </si>
  <si>
    <t>Downes</t>
  </si>
  <si>
    <t>Barnett</t>
  </si>
  <si>
    <t>Talmadge</t>
  </si>
  <si>
    <t>Biddle</t>
  </si>
  <si>
    <t>Beardsley</t>
  </si>
  <si>
    <t>Reiter</t>
  </si>
  <si>
    <t>Braumoeller</t>
  </si>
  <si>
    <t>Hopf</t>
  </si>
  <si>
    <t>Mueller</t>
  </si>
  <si>
    <t>Schweller</t>
  </si>
  <si>
    <t>Thompson</t>
  </si>
  <si>
    <t>Verdier</t>
  </si>
  <si>
    <t>Wednt</t>
  </si>
  <si>
    <t>Ehrlich</t>
  </si>
  <si>
    <t>Siegel</t>
  </si>
  <si>
    <t>Ganguly</t>
  </si>
  <si>
    <t>Hart</t>
  </si>
  <si>
    <t>McGinnis</t>
  </si>
  <si>
    <t>Rasler</t>
  </si>
  <si>
    <t>Sinno</t>
  </si>
  <si>
    <t>Sissenich</t>
  </si>
  <si>
    <t>Spechler</t>
  </si>
  <si>
    <t>Ansell</t>
  </si>
  <si>
    <t>Freeman</t>
  </si>
  <si>
    <t>Krebs</t>
  </si>
  <si>
    <t>Ron</t>
  </si>
  <si>
    <t>Sikkink</t>
  </si>
  <si>
    <t>Cunningham</t>
  </si>
  <si>
    <t>Alperovitz</t>
  </si>
  <si>
    <t>Wilkenfield</t>
  </si>
  <si>
    <t>Huth</t>
  </si>
  <si>
    <t>Kastner</t>
  </si>
  <si>
    <t>Telhami</t>
  </si>
  <si>
    <t>Haufler</t>
  </si>
  <si>
    <t>Fordham</t>
  </si>
  <si>
    <t>Regan</t>
  </si>
  <si>
    <t>Colaresi</t>
  </si>
  <si>
    <t>Smirnov</t>
  </si>
  <si>
    <t>Taber</t>
  </si>
  <si>
    <t>Carlson</t>
  </si>
  <si>
    <t>Evangelista</t>
  </si>
  <si>
    <t>Kirshner</t>
  </si>
  <si>
    <t>Kreps</t>
  </si>
  <si>
    <t>Horowitz</t>
  </si>
  <si>
    <t>Lustick</t>
  </si>
  <si>
    <t>Mansfield</t>
  </si>
  <si>
    <t>O'Leary</t>
  </si>
  <si>
    <t>Sil</t>
  </si>
  <si>
    <t>Vitalis</t>
  </si>
  <si>
    <t>Goodhart</t>
  </si>
  <si>
    <t>Hays</t>
  </si>
  <si>
    <t>Benson</t>
  </si>
  <si>
    <t>Chiozza</t>
  </si>
  <si>
    <t>Ray</t>
  </si>
  <si>
    <t>Book Title</t>
  </si>
  <si>
    <t>Press</t>
  </si>
  <si>
    <t>Ranking</t>
  </si>
  <si>
    <t>Chapman</t>
  </si>
  <si>
    <t>McDonald</t>
  </si>
  <si>
    <t>Pedahzur</t>
  </si>
  <si>
    <t>Trubowitz</t>
  </si>
  <si>
    <t>Baker</t>
  </si>
  <si>
    <t>Bearce</t>
  </si>
  <si>
    <t>Jupille</t>
  </si>
  <si>
    <t>Mapel</t>
  </si>
  <si>
    <t>Tir</t>
  </si>
  <si>
    <t>Conybeare</t>
  </si>
  <si>
    <t>Mitchell</t>
  </si>
  <si>
    <t>Andreas</t>
  </si>
  <si>
    <t>Blyth</t>
  </si>
  <si>
    <t>Cammett</t>
  </si>
  <si>
    <t>Cook</t>
  </si>
  <si>
    <t>McDermott</t>
  </si>
  <si>
    <t>Avant</t>
  </si>
  <si>
    <t>Sandholtz</t>
  </si>
  <si>
    <t>Solingen</t>
  </si>
  <si>
    <t>Desch</t>
  </si>
  <si>
    <t>Dutt</t>
  </si>
  <si>
    <t>Johansen</t>
  </si>
  <si>
    <t>Lindley</t>
  </si>
  <si>
    <t>Lopez</t>
  </si>
  <si>
    <t>Moody</t>
  </si>
  <si>
    <t>Philpott</t>
  </si>
  <si>
    <t>Powell</t>
  </si>
  <si>
    <t>Rosato</t>
  </si>
  <si>
    <t>Legro</t>
  </si>
  <si>
    <t>Owen</t>
  </si>
  <si>
    <t>Quandt</t>
  </si>
  <si>
    <t>Leblang</t>
  </si>
  <si>
    <t>Schwartz</t>
  </si>
  <si>
    <t>Cohen</t>
  </si>
  <si>
    <t>Busch</t>
  </si>
  <si>
    <t>Byman</t>
  </si>
  <si>
    <t>Cha</t>
  </si>
  <si>
    <t>Edelstein</t>
  </si>
  <si>
    <t>Kroenig</t>
  </si>
  <si>
    <t>Kupchan</t>
  </si>
  <si>
    <t>Lancaster</t>
  </si>
  <si>
    <t>Lieber</t>
  </si>
  <si>
    <t>McNamara</t>
  </si>
  <si>
    <t>Nexon</t>
  </si>
  <si>
    <t>Shambaugh</t>
  </si>
  <si>
    <t>Vreeland</t>
  </si>
  <si>
    <t>Cramer</t>
  </si>
  <si>
    <t>Skalnes</t>
  </si>
  <si>
    <t>Connolly</t>
  </si>
  <si>
    <t>David</t>
  </si>
  <si>
    <t>Marlin-Bennett</t>
  </si>
  <si>
    <t>Hermann</t>
  </si>
  <si>
    <t>Klotz</t>
  </si>
  <si>
    <t>Rupert</t>
  </si>
  <si>
    <t>Schmitz</t>
  </si>
  <si>
    <t>Katada</t>
  </si>
  <si>
    <t>Odell</t>
  </si>
  <si>
    <t>Wise</t>
  </si>
  <si>
    <t>Hymans</t>
  </si>
  <si>
    <t>Kang</t>
  </si>
  <si>
    <t>Rathbun</t>
  </si>
  <si>
    <t>Sarotte</t>
  </si>
  <si>
    <t>Tickner</t>
  </si>
  <si>
    <t>Wiseman</t>
  </si>
  <si>
    <t>ProQuest Hits</t>
  </si>
  <si>
    <t># Faculty</t>
  </si>
  <si>
    <t>Ave All Cites</t>
  </si>
  <si>
    <t>Ave All Nh</t>
  </si>
  <si>
    <t>Ave POLS+IR Cites</t>
  </si>
  <si>
    <t>Ave POLS+IR Nh</t>
  </si>
  <si>
    <t>Ave POLS Cites</t>
  </si>
  <si>
    <t>Ave POLS Nh</t>
  </si>
  <si>
    <t>Ave All IR Cites</t>
  </si>
  <si>
    <t>Ave All IR Nh</t>
  </si>
  <si>
    <t>Ave IR Ex Cites</t>
  </si>
  <si>
    <t>Ave IR Ex Nh</t>
  </si>
  <si>
    <t>Ave TRIP Cites</t>
  </si>
  <si>
    <t>Ave TRIP Nh</t>
  </si>
  <si>
    <t>Ave ProQ</t>
  </si>
  <si>
    <t>Jessica Weeks</t>
  </si>
  <si>
    <t>Christopher Way</t>
  </si>
  <si>
    <t>Sarah Kreps</t>
  </si>
  <si>
    <t>Jonathan Kirshner</t>
  </si>
  <si>
    <t>Peter J. Katzenstein</t>
  </si>
  <si>
    <t>Matthew Evangelista</t>
  </si>
  <si>
    <t>Allen Carlson</t>
  </si>
  <si>
    <t>Avery Goldstein</t>
  </si>
  <si>
    <t>Julia Gray</t>
  </si>
  <si>
    <t>Michael C. Horowitz</t>
  </si>
  <si>
    <t>Ian Lustick</t>
  </si>
  <si>
    <t>Edward Mansfield</t>
  </si>
  <si>
    <t>Brendan O'Leary</t>
  </si>
  <si>
    <t>Rudra Sil</t>
  </si>
  <si>
    <t>Jessica Stanton</t>
  </si>
  <si>
    <t>Robert Vitalis</t>
  </si>
  <si>
    <t>Alex Weisiger</t>
  </si>
  <si>
    <t>All Cites N</t>
  </si>
  <si>
    <t>POLS+IR cites N</t>
  </si>
  <si>
    <t>POLS cites N</t>
  </si>
  <si>
    <t>All IR cites N</t>
  </si>
  <si>
    <t>ProQuest N</t>
  </si>
  <si>
    <t>IR Ex cites</t>
  </si>
  <si>
    <t>IR Ex cites N</t>
  </si>
  <si>
    <t>TRIP cites N</t>
  </si>
  <si>
    <t>All cites</t>
  </si>
  <si>
    <t>All cites N</t>
  </si>
  <si>
    <t>Ave All Cites N</t>
  </si>
  <si>
    <t>Ave All h-index</t>
  </si>
  <si>
    <t>Ave POLS+IR Cites N</t>
  </si>
  <si>
    <t>Ave POLS+IR h-index</t>
  </si>
  <si>
    <t>Ave POLS cites N</t>
  </si>
  <si>
    <t>Ave POLS h-index</t>
  </si>
  <si>
    <t>Ave All IR Cites N</t>
  </si>
  <si>
    <t>Ave All IR h-index</t>
  </si>
  <si>
    <t>Ave TRIP Cites N</t>
  </si>
  <si>
    <t>Ave TRIP h-index</t>
  </si>
  <si>
    <t>Ave IR Ex Cites N</t>
  </si>
  <si>
    <t>Ave IR Ex h-index</t>
  </si>
  <si>
    <t>Ave ProQ N</t>
  </si>
  <si>
    <t>ProQ N</t>
  </si>
  <si>
    <t>Books</t>
  </si>
  <si>
    <t xml:space="preserve">Books </t>
  </si>
  <si>
    <t>SUM</t>
  </si>
  <si>
    <t>Book 1</t>
  </si>
  <si>
    <t>Book 2</t>
  </si>
  <si>
    <t>etc.</t>
  </si>
  <si>
    <t>Bks Ave N</t>
  </si>
  <si>
    <t>Bks Ave</t>
  </si>
  <si>
    <t>Books N</t>
  </si>
  <si>
    <t>For Aff Pubs</t>
  </si>
  <si>
    <t>For Pol Pubs</t>
  </si>
  <si>
    <t>CFR IAF</t>
  </si>
  <si>
    <t>Bhagwati</t>
  </si>
  <si>
    <t>Pape</t>
  </si>
  <si>
    <t>Henderson</t>
  </si>
  <si>
    <t>Kydd</t>
  </si>
  <si>
    <t>Kier</t>
  </si>
  <si>
    <t>Hellmann</t>
  </si>
  <si>
    <t>O'Neill</t>
  </si>
  <si>
    <t>Reich</t>
  </si>
  <si>
    <t>Brown</t>
  </si>
  <si>
    <t>Herrmann</t>
  </si>
  <si>
    <t>Lalman</t>
  </si>
  <si>
    <t>Ayoob</t>
  </si>
  <si>
    <t>Katzenstein</t>
  </si>
  <si>
    <t>Gochman</t>
  </si>
  <si>
    <t>Leebaw</t>
  </si>
  <si>
    <t>Brenner</t>
  </si>
  <si>
    <t>Chan</t>
  </si>
  <si>
    <t>Thies</t>
  </si>
  <si>
    <t>Guertner</t>
  </si>
  <si>
    <t>Peterson</t>
  </si>
  <si>
    <t>Ingram</t>
  </si>
  <si>
    <t>Matthew</t>
  </si>
  <si>
    <t>Sadiq</t>
  </si>
  <si>
    <t>Uriu</t>
  </si>
  <si>
    <t>Reydams</t>
  </si>
  <si>
    <t>Copeland</t>
  </si>
  <si>
    <t>Clark Arend</t>
  </si>
  <si>
    <t>Morje Howard</t>
  </si>
  <si>
    <t>Patterson</t>
  </si>
  <si>
    <t>Stanley</t>
  </si>
  <si>
    <t>Deudney</t>
  </si>
  <si>
    <t>Grovogui</t>
  </si>
  <si>
    <t>C. Elman</t>
  </si>
  <si>
    <t>Ave For Aff Pubs</t>
  </si>
  <si>
    <t>Ave For Pol Pubs</t>
  </si>
  <si>
    <t>Ave CFR IAF</t>
  </si>
  <si>
    <t>33 (2)</t>
  </si>
  <si>
    <t>Gov Test</t>
  </si>
  <si>
    <t>Ave Gov Test</t>
  </si>
  <si>
    <t>Ave Gov Test (w/o Rice Sec State)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</si>
</sst>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12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sz val="9"/>
      <color indexed="60"/>
      <name val="Arial"/>
      <family val="2"/>
    </font>
    <font>
      <u/>
      <sz val="11"/>
      <color theme="10"/>
      <name val="Calibri"/>
      <family val="2"/>
    </font>
    <font>
      <sz val="9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u/>
      <sz val="11"/>
      <color rgb="FFC0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FF0000"/>
      <name val="Calibri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555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114">
    <xf numFmtId="0" fontId="0" fillId="0" borderId="0" xfId="0"/>
    <xf numFmtId="2" fontId="0" fillId="0" borderId="0" xfId="0" applyNumberFormat="1"/>
    <xf numFmtId="4" fontId="0" fillId="0" borderId="0" xfId="0" applyNumberFormat="1"/>
    <xf numFmtId="0" fontId="0" fillId="0" borderId="0" xfId="0" applyFont="1"/>
    <xf numFmtId="0" fontId="1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3" fillId="0" borderId="0" xfId="1" applyBorder="1" applyAlignment="1" applyProtection="1">
      <alignment horizontal="left"/>
    </xf>
    <xf numFmtId="0" fontId="1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left"/>
    </xf>
    <xf numFmtId="0" fontId="4" fillId="0" borderId="1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0" fillId="0" borderId="0" xfId="0" applyAlignment="1">
      <alignment wrapText="1"/>
    </xf>
    <xf numFmtId="164" fontId="0" fillId="0" borderId="0" xfId="0" applyNumberFormat="1"/>
    <xf numFmtId="164" fontId="0" fillId="0" borderId="0" xfId="0" applyNumberFormat="1" applyAlignment="1">
      <alignment wrapText="1"/>
    </xf>
    <xf numFmtId="0" fontId="0" fillId="0" borderId="0" xfId="0" applyAlignment="1"/>
    <xf numFmtId="0" fontId="3" fillId="0" borderId="0" xfId="1" applyAlignment="1" applyProtection="1"/>
    <xf numFmtId="0" fontId="0" fillId="0" borderId="0" xfId="0"/>
    <xf numFmtId="0" fontId="5" fillId="0" borderId="0" xfId="0" applyFont="1"/>
    <xf numFmtId="164" fontId="5" fillId="0" borderId="0" xfId="0" applyNumberFormat="1" applyFont="1"/>
    <xf numFmtId="164" fontId="0" fillId="0" borderId="0" xfId="0" applyNumberFormat="1" applyFont="1"/>
    <xf numFmtId="0" fontId="0" fillId="0" borderId="0" xfId="0" applyAlignment="1">
      <alignment horizontal="right" wrapText="1"/>
    </xf>
    <xf numFmtId="0" fontId="0" fillId="0" borderId="0" xfId="0" applyAlignment="1">
      <alignment horizontal="right"/>
    </xf>
    <xf numFmtId="0" fontId="0" fillId="0" borderId="0" xfId="0" applyFont="1" applyAlignment="1">
      <alignment horizontal="right"/>
    </xf>
    <xf numFmtId="0" fontId="0" fillId="0" borderId="0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0" xfId="0" applyFill="1" applyBorder="1"/>
    <xf numFmtId="165" fontId="0" fillId="0" borderId="7" xfId="0" applyNumberFormat="1" applyBorder="1"/>
    <xf numFmtId="165" fontId="0" fillId="0" borderId="10" xfId="0" applyNumberFormat="1" applyBorder="1"/>
    <xf numFmtId="0" fontId="0" fillId="0" borderId="6" xfId="0" applyFill="1" applyBorder="1"/>
    <xf numFmtId="0" fontId="0" fillId="0" borderId="11" xfId="0" applyBorder="1" applyAlignment="1">
      <alignment textRotation="135"/>
    </xf>
    <xf numFmtId="0" fontId="0" fillId="0" borderId="12" xfId="0" applyBorder="1" applyAlignment="1">
      <alignment textRotation="135"/>
    </xf>
    <xf numFmtId="0" fontId="0" fillId="0" borderId="13" xfId="0" applyBorder="1" applyAlignment="1">
      <alignment textRotation="135"/>
    </xf>
    <xf numFmtId="0" fontId="0" fillId="0" borderId="11" xfId="0" applyBorder="1" applyAlignment="1">
      <alignment textRotation="135" wrapText="1"/>
    </xf>
    <xf numFmtId="0" fontId="0" fillId="0" borderId="13" xfId="0" applyFill="1" applyBorder="1" applyAlignment="1">
      <alignment textRotation="135"/>
    </xf>
    <xf numFmtId="0" fontId="0" fillId="0" borderId="3" xfId="0" applyBorder="1" applyAlignment="1">
      <alignment textRotation="135"/>
    </xf>
    <xf numFmtId="0" fontId="0" fillId="0" borderId="4" xfId="0" applyFill="1" applyBorder="1" applyAlignment="1">
      <alignment textRotation="135"/>
    </xf>
    <xf numFmtId="0" fontId="0" fillId="0" borderId="5" xfId="0" applyBorder="1" applyAlignment="1">
      <alignment textRotation="135"/>
    </xf>
    <xf numFmtId="0" fontId="0" fillId="0" borderId="3" xfId="0" applyBorder="1" applyAlignment="1">
      <alignment textRotation="135" wrapText="1"/>
    </xf>
    <xf numFmtId="0" fontId="0" fillId="0" borderId="4" xfId="0" applyBorder="1" applyAlignment="1">
      <alignment textRotation="135"/>
    </xf>
    <xf numFmtId="0" fontId="0" fillId="0" borderId="5" xfId="0" applyFill="1" applyBorder="1" applyAlignment="1">
      <alignment textRotation="135"/>
    </xf>
    <xf numFmtId="0" fontId="0" fillId="0" borderId="3" xfId="0" applyFont="1" applyBorder="1"/>
    <xf numFmtId="0" fontId="0" fillId="0" borderId="4" xfId="0" applyFont="1" applyBorder="1"/>
    <xf numFmtId="0" fontId="0" fillId="0" borderId="5" xfId="0" applyFont="1" applyBorder="1"/>
    <xf numFmtId="0" fontId="0" fillId="0" borderId="10" xfId="0" applyFont="1" applyBorder="1"/>
    <xf numFmtId="0" fontId="0" fillId="0" borderId="6" xfId="0" applyFont="1" applyBorder="1"/>
    <xf numFmtId="0" fontId="0" fillId="0" borderId="7" xfId="0" applyFont="1" applyBorder="1"/>
    <xf numFmtId="0" fontId="0" fillId="0" borderId="0" xfId="0" applyFont="1" applyFill="1" applyBorder="1"/>
    <xf numFmtId="0" fontId="0" fillId="0" borderId="4" xfId="0" applyFill="1" applyBorder="1"/>
    <xf numFmtId="0" fontId="5" fillId="0" borderId="0" xfId="0" applyFont="1" applyAlignment="1">
      <alignment horizontal="left"/>
    </xf>
    <xf numFmtId="0" fontId="0" fillId="0" borderId="0" xfId="0" applyAlignment="1">
      <alignment horizontal="left"/>
    </xf>
    <xf numFmtId="0" fontId="6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7" fillId="0" borderId="0" xfId="0" applyFont="1"/>
    <xf numFmtId="0" fontId="0" fillId="0" borderId="0" xfId="0" applyFill="1" applyBorder="1" applyAlignment="1">
      <alignment textRotation="135"/>
    </xf>
    <xf numFmtId="0" fontId="0" fillId="0" borderId="14" xfId="0" applyBorder="1"/>
    <xf numFmtId="165" fontId="0" fillId="0" borderId="0" xfId="0" applyNumberFormat="1"/>
    <xf numFmtId="0" fontId="0" fillId="0" borderId="0" xfId="0" applyAlignment="1">
      <alignment textRotation="135"/>
    </xf>
    <xf numFmtId="0" fontId="0" fillId="0" borderId="14" xfId="0" applyFont="1" applyBorder="1" applyAlignment="1">
      <alignment horizontal="left"/>
    </xf>
    <xf numFmtId="0" fontId="0" fillId="0" borderId="14" xfId="0" applyFill="1" applyBorder="1"/>
    <xf numFmtId="165" fontId="0" fillId="0" borderId="0" xfId="0" applyNumberFormat="1" applyAlignment="1">
      <alignment textRotation="135"/>
    </xf>
    <xf numFmtId="165" fontId="0" fillId="0" borderId="14" xfId="0" applyNumberFormat="1" applyBorder="1"/>
    <xf numFmtId="0" fontId="0" fillId="0" borderId="3" xfId="0" applyFill="1" applyBorder="1" applyAlignment="1">
      <alignment textRotation="135"/>
    </xf>
    <xf numFmtId="0" fontId="0" fillId="0" borderId="7" xfId="0" applyFill="1" applyBorder="1"/>
    <xf numFmtId="0" fontId="0" fillId="0" borderId="8" xfId="0" applyFill="1" applyBorder="1"/>
    <xf numFmtId="0" fontId="0" fillId="0" borderId="10" xfId="0" applyFill="1" applyBorder="1"/>
    <xf numFmtId="165" fontId="0" fillId="0" borderId="5" xfId="0" applyNumberFormat="1" applyBorder="1"/>
    <xf numFmtId="0" fontId="0" fillId="0" borderId="9" xfId="0" applyFill="1" applyBorder="1"/>
    <xf numFmtId="0" fontId="0" fillId="0" borderId="3" xfId="0" applyFill="1" applyBorder="1"/>
    <xf numFmtId="0" fontId="0" fillId="0" borderId="5" xfId="0" applyFill="1" applyBorder="1"/>
    <xf numFmtId="165" fontId="0" fillId="0" borderId="5" xfId="0" applyNumberFormat="1" applyFill="1" applyBorder="1"/>
    <xf numFmtId="165" fontId="0" fillId="0" borderId="7" xfId="0" applyNumberFormat="1" applyFill="1" applyBorder="1"/>
    <xf numFmtId="0" fontId="9" fillId="2" borderId="6" xfId="0" applyFont="1" applyFill="1" applyBorder="1"/>
    <xf numFmtId="0" fontId="0" fillId="2" borderId="6" xfId="0" applyFill="1" applyBorder="1"/>
    <xf numFmtId="165" fontId="0" fillId="0" borderId="10" xfId="0" applyNumberFormat="1" applyFill="1" applyBorder="1"/>
    <xf numFmtId="0" fontId="0" fillId="0" borderId="11" xfId="0" applyFill="1" applyBorder="1" applyAlignment="1">
      <alignment textRotation="135"/>
    </xf>
    <xf numFmtId="165" fontId="0" fillId="0" borderId="13" xfId="0" applyNumberFormat="1" applyFill="1" applyBorder="1" applyAlignment="1">
      <alignment textRotation="135"/>
    </xf>
    <xf numFmtId="0" fontId="0" fillId="0" borderId="15" xfId="0" applyBorder="1"/>
    <xf numFmtId="0" fontId="0" fillId="0" borderId="16" xfId="0" applyBorder="1"/>
    <xf numFmtId="165" fontId="0" fillId="0" borderId="5" xfId="0" applyNumberFormat="1" applyFill="1" applyBorder="1" applyAlignment="1">
      <alignment textRotation="135"/>
    </xf>
    <xf numFmtId="0" fontId="0" fillId="0" borderId="11" xfId="0" applyBorder="1"/>
    <xf numFmtId="0" fontId="0" fillId="0" borderId="3" xfId="0" applyFont="1" applyBorder="1" applyAlignment="1">
      <alignment horizontal="right"/>
    </xf>
    <xf numFmtId="0" fontId="0" fillId="0" borderId="6" xfId="0" applyFont="1" applyBorder="1" applyAlignment="1">
      <alignment horizontal="right"/>
    </xf>
    <xf numFmtId="0" fontId="0" fillId="0" borderId="8" xfId="0" applyFont="1" applyBorder="1" applyAlignment="1">
      <alignment horizontal="right"/>
    </xf>
    <xf numFmtId="0" fontId="0" fillId="0" borderId="0" xfId="0" applyFont="1" applyBorder="1"/>
    <xf numFmtId="0" fontId="0" fillId="0" borderId="9" xfId="0" applyFont="1" applyBorder="1"/>
    <xf numFmtId="1" fontId="0" fillId="0" borderId="0" xfId="0" applyNumberFormat="1"/>
    <xf numFmtId="165" fontId="0" fillId="0" borderId="4" xfId="0" applyNumberFormat="1" applyFill="1" applyBorder="1" applyAlignment="1">
      <alignment textRotation="135"/>
    </xf>
    <xf numFmtId="165" fontId="0" fillId="0" borderId="4" xfId="0" applyNumberFormat="1" applyBorder="1"/>
    <xf numFmtId="165" fontId="0" fillId="0" borderId="0" xfId="0" applyNumberFormat="1" applyBorder="1"/>
    <xf numFmtId="165" fontId="0" fillId="0" borderId="9" xfId="0" applyNumberFormat="1" applyBorder="1"/>
    <xf numFmtId="1" fontId="0" fillId="0" borderId="6" xfId="0" applyNumberFormat="1" applyBorder="1"/>
    <xf numFmtId="1" fontId="0" fillId="0" borderId="7" xfId="0" applyNumberFormat="1" applyFill="1" applyBorder="1"/>
    <xf numFmtId="1" fontId="0" fillId="0" borderId="7" xfId="0" applyNumberFormat="1" applyBorder="1"/>
    <xf numFmtId="1" fontId="0" fillId="0" borderId="8" xfId="0" applyNumberFormat="1" applyBorder="1"/>
    <xf numFmtId="1" fontId="0" fillId="0" borderId="10" xfId="0" applyNumberFormat="1" applyBorder="1"/>
    <xf numFmtId="1" fontId="0" fillId="0" borderId="3" xfId="0" applyNumberFormat="1" applyBorder="1"/>
    <xf numFmtId="1" fontId="0" fillId="0" borderId="5" xfId="0" applyNumberFormat="1" applyFill="1" applyBorder="1"/>
    <xf numFmtId="0" fontId="0" fillId="0" borderId="15" xfId="0" applyFill="1" applyBorder="1" applyAlignment="1">
      <alignment textRotation="135"/>
    </xf>
    <xf numFmtId="0" fontId="0" fillId="0" borderId="17" xfId="0" applyBorder="1"/>
    <xf numFmtId="165" fontId="0" fillId="0" borderId="14" xfId="0" applyNumberFormat="1" applyFill="1" applyBorder="1" applyAlignment="1">
      <alignment textRotation="135"/>
    </xf>
    <xf numFmtId="0" fontId="0" fillId="0" borderId="15" xfId="0" applyBorder="1" applyAlignment="1">
      <alignment horizontal="right"/>
    </xf>
    <xf numFmtId="0" fontId="0" fillId="0" borderId="17" xfId="0" applyBorder="1" applyAlignment="1">
      <alignment horizontal="right"/>
    </xf>
    <xf numFmtId="0" fontId="0" fillId="0" borderId="16" xfId="0" applyBorder="1" applyAlignment="1">
      <alignment horizontal="right"/>
    </xf>
  </cellXfs>
  <cellStyles count="555"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Followed Hyperlink" xfId="240" builtinId="9" hidden="1"/>
    <cellStyle name="Followed Hyperlink" xfId="241" builtinId="9" hidden="1"/>
    <cellStyle name="Followed Hyperlink" xfId="242" builtinId="9" hidden="1"/>
    <cellStyle name="Followed Hyperlink" xfId="243" builtinId="9" hidden="1"/>
    <cellStyle name="Followed Hyperlink" xfId="244" builtinId="9" hidden="1"/>
    <cellStyle name="Followed Hyperlink" xfId="245" builtinId="9" hidden="1"/>
    <cellStyle name="Followed Hyperlink" xfId="246" builtinId="9" hidden="1"/>
    <cellStyle name="Followed Hyperlink" xfId="247" builtinId="9" hidden="1"/>
    <cellStyle name="Followed Hyperlink" xfId="248" builtinId="9" hidden="1"/>
    <cellStyle name="Followed Hyperlink" xfId="249" builtinId="9" hidden="1"/>
    <cellStyle name="Followed Hyperlink" xfId="250" builtinId="9" hidden="1"/>
    <cellStyle name="Followed Hyperlink" xfId="251" builtinId="9" hidden="1"/>
    <cellStyle name="Followed Hyperlink" xfId="252" builtinId="9" hidden="1"/>
    <cellStyle name="Followed Hyperlink" xfId="253" builtinId="9" hidden="1"/>
    <cellStyle name="Followed Hyperlink" xfId="254" builtinId="9" hidden="1"/>
    <cellStyle name="Followed Hyperlink" xfId="255" builtinId="9" hidden="1"/>
    <cellStyle name="Followed Hyperlink" xfId="256" builtinId="9" hidden="1"/>
    <cellStyle name="Followed Hyperlink" xfId="257" builtinId="9" hidden="1"/>
    <cellStyle name="Followed Hyperlink" xfId="258" builtinId="9" hidden="1"/>
    <cellStyle name="Followed Hyperlink" xfId="259" builtinId="9" hidden="1"/>
    <cellStyle name="Followed Hyperlink" xfId="260" builtinId="9" hidden="1"/>
    <cellStyle name="Followed Hyperlink" xfId="261" builtinId="9" hidden="1"/>
    <cellStyle name="Followed Hyperlink" xfId="262" builtinId="9" hidden="1"/>
    <cellStyle name="Followed Hyperlink" xfId="263" builtinId="9" hidden="1"/>
    <cellStyle name="Followed Hyperlink" xfId="264" builtinId="9" hidden="1"/>
    <cellStyle name="Followed Hyperlink" xfId="265" builtinId="9" hidden="1"/>
    <cellStyle name="Followed Hyperlink" xfId="266" builtinId="9" hidden="1"/>
    <cellStyle name="Followed Hyperlink" xfId="267" builtinId="9" hidden="1"/>
    <cellStyle name="Followed Hyperlink" xfId="268" builtinId="9" hidden="1"/>
    <cellStyle name="Followed Hyperlink" xfId="269" builtinId="9" hidden="1"/>
    <cellStyle name="Followed Hyperlink" xfId="270" builtinId="9" hidden="1"/>
    <cellStyle name="Followed Hyperlink" xfId="271" builtinId="9" hidden="1"/>
    <cellStyle name="Followed Hyperlink" xfId="272" builtinId="9" hidden="1"/>
    <cellStyle name="Followed Hyperlink" xfId="273" builtinId="9" hidden="1"/>
    <cellStyle name="Followed Hyperlink" xfId="274" builtinId="9" hidden="1"/>
    <cellStyle name="Followed Hyperlink" xfId="275" builtinId="9" hidden="1"/>
    <cellStyle name="Followed Hyperlink" xfId="276" builtinId="9" hidden="1"/>
    <cellStyle name="Followed Hyperlink" xfId="277" builtinId="9" hidden="1"/>
    <cellStyle name="Followed Hyperlink" xfId="278" builtinId="9" hidden="1"/>
    <cellStyle name="Followed Hyperlink" xfId="279" builtinId="9" hidden="1"/>
    <cellStyle name="Followed Hyperlink" xfId="280" builtinId="9" hidden="1"/>
    <cellStyle name="Followed Hyperlink" xfId="281" builtinId="9" hidden="1"/>
    <cellStyle name="Followed Hyperlink" xfId="282" builtinId="9" hidden="1"/>
    <cellStyle name="Followed Hyperlink" xfId="283" builtinId="9" hidden="1"/>
    <cellStyle name="Followed Hyperlink" xfId="284" builtinId="9" hidden="1"/>
    <cellStyle name="Followed Hyperlink" xfId="285" builtinId="9" hidden="1"/>
    <cellStyle name="Followed Hyperlink" xfId="286" builtinId="9" hidden="1"/>
    <cellStyle name="Followed Hyperlink" xfId="287" builtinId="9" hidden="1"/>
    <cellStyle name="Followed Hyperlink" xfId="288" builtinId="9" hidden="1"/>
    <cellStyle name="Followed Hyperlink" xfId="289" builtinId="9" hidden="1"/>
    <cellStyle name="Followed Hyperlink" xfId="290" builtinId="9" hidden="1"/>
    <cellStyle name="Followed Hyperlink" xfId="291" builtinId="9" hidden="1"/>
    <cellStyle name="Followed Hyperlink" xfId="292" builtinId="9" hidden="1"/>
    <cellStyle name="Followed Hyperlink" xfId="293" builtinId="9" hidden="1"/>
    <cellStyle name="Followed Hyperlink" xfId="294" builtinId="9" hidden="1"/>
    <cellStyle name="Followed Hyperlink" xfId="295" builtinId="9" hidden="1"/>
    <cellStyle name="Followed Hyperlink" xfId="296" builtinId="9" hidden="1"/>
    <cellStyle name="Followed Hyperlink" xfId="297" builtinId="9" hidden="1"/>
    <cellStyle name="Followed Hyperlink" xfId="298" builtinId="9" hidden="1"/>
    <cellStyle name="Followed Hyperlink" xfId="299" builtinId="9" hidden="1"/>
    <cellStyle name="Followed Hyperlink" xfId="300" builtinId="9" hidden="1"/>
    <cellStyle name="Followed Hyperlink" xfId="301" builtinId="9" hidden="1"/>
    <cellStyle name="Followed Hyperlink" xfId="302" builtinId="9" hidden="1"/>
    <cellStyle name="Followed Hyperlink" xfId="303" builtinId="9" hidden="1"/>
    <cellStyle name="Followed Hyperlink" xfId="304" builtinId="9" hidden="1"/>
    <cellStyle name="Followed Hyperlink" xfId="305" builtinId="9" hidden="1"/>
    <cellStyle name="Followed Hyperlink" xfId="306" builtinId="9" hidden="1"/>
    <cellStyle name="Followed Hyperlink" xfId="307" builtinId="9" hidden="1"/>
    <cellStyle name="Followed Hyperlink" xfId="308" builtinId="9" hidden="1"/>
    <cellStyle name="Followed Hyperlink" xfId="309" builtinId="9" hidden="1"/>
    <cellStyle name="Followed Hyperlink" xfId="310" builtinId="9" hidden="1"/>
    <cellStyle name="Followed Hyperlink" xfId="311" builtinId="9" hidden="1"/>
    <cellStyle name="Followed Hyperlink" xfId="312" builtinId="9" hidden="1"/>
    <cellStyle name="Followed Hyperlink" xfId="313" builtinId="9" hidden="1"/>
    <cellStyle name="Followed Hyperlink" xfId="314" builtinId="9" hidden="1"/>
    <cellStyle name="Followed Hyperlink" xfId="315" builtinId="9" hidden="1"/>
    <cellStyle name="Followed Hyperlink" xfId="316" builtinId="9" hidden="1"/>
    <cellStyle name="Followed Hyperlink" xfId="317" builtinId="9" hidden="1"/>
    <cellStyle name="Followed Hyperlink" xfId="318" builtinId="9" hidden="1"/>
    <cellStyle name="Followed Hyperlink" xfId="319" builtinId="9" hidden="1"/>
    <cellStyle name="Followed Hyperlink" xfId="320" builtinId="9" hidden="1"/>
    <cellStyle name="Followed Hyperlink" xfId="321" builtinId="9" hidden="1"/>
    <cellStyle name="Followed Hyperlink" xfId="322" builtinId="9" hidden="1"/>
    <cellStyle name="Followed Hyperlink" xfId="323" builtinId="9" hidden="1"/>
    <cellStyle name="Followed Hyperlink" xfId="324" builtinId="9" hidden="1"/>
    <cellStyle name="Followed Hyperlink" xfId="325" builtinId="9" hidden="1"/>
    <cellStyle name="Followed Hyperlink" xfId="326" builtinId="9" hidden="1"/>
    <cellStyle name="Followed Hyperlink" xfId="327" builtinId="9" hidden="1"/>
    <cellStyle name="Followed Hyperlink" xfId="328" builtinId="9" hidden="1"/>
    <cellStyle name="Followed Hyperlink" xfId="329" builtinId="9" hidden="1"/>
    <cellStyle name="Followed Hyperlink" xfId="330" builtinId="9" hidden="1"/>
    <cellStyle name="Followed Hyperlink" xfId="331" builtinId="9" hidden="1"/>
    <cellStyle name="Followed Hyperlink" xfId="332" builtinId="9" hidden="1"/>
    <cellStyle name="Followed Hyperlink" xfId="333" builtinId="9" hidden="1"/>
    <cellStyle name="Followed Hyperlink" xfId="334" builtinId="9" hidden="1"/>
    <cellStyle name="Followed Hyperlink" xfId="335" builtinId="9" hidden="1"/>
    <cellStyle name="Followed Hyperlink" xfId="336" builtinId="9" hidden="1"/>
    <cellStyle name="Followed Hyperlink" xfId="337" builtinId="9" hidden="1"/>
    <cellStyle name="Followed Hyperlink" xfId="338" builtinId="9" hidden="1"/>
    <cellStyle name="Followed Hyperlink" xfId="339" builtinId="9" hidden="1"/>
    <cellStyle name="Followed Hyperlink" xfId="340" builtinId="9" hidden="1"/>
    <cellStyle name="Followed Hyperlink" xfId="341" builtinId="9" hidden="1"/>
    <cellStyle name="Followed Hyperlink" xfId="342" builtinId="9" hidden="1"/>
    <cellStyle name="Followed Hyperlink" xfId="343" builtinId="9" hidden="1"/>
    <cellStyle name="Followed Hyperlink" xfId="344" builtinId="9" hidden="1"/>
    <cellStyle name="Followed Hyperlink" xfId="345" builtinId="9" hidden="1"/>
    <cellStyle name="Followed Hyperlink" xfId="346" builtinId="9" hidden="1"/>
    <cellStyle name="Followed Hyperlink" xfId="347" builtinId="9" hidden="1"/>
    <cellStyle name="Followed Hyperlink" xfId="348" builtinId="9" hidden="1"/>
    <cellStyle name="Followed Hyperlink" xfId="349" builtinId="9" hidden="1"/>
    <cellStyle name="Followed Hyperlink" xfId="350" builtinId="9" hidden="1"/>
    <cellStyle name="Followed Hyperlink" xfId="351" builtinId="9" hidden="1"/>
    <cellStyle name="Followed Hyperlink" xfId="352" builtinId="9" hidden="1"/>
    <cellStyle name="Followed Hyperlink" xfId="353" builtinId="9" hidden="1"/>
    <cellStyle name="Followed Hyperlink" xfId="354" builtinId="9" hidden="1"/>
    <cellStyle name="Followed Hyperlink" xfId="355" builtinId="9" hidden="1"/>
    <cellStyle name="Followed Hyperlink" xfId="356" builtinId="9" hidden="1"/>
    <cellStyle name="Followed Hyperlink" xfId="357" builtinId="9" hidden="1"/>
    <cellStyle name="Followed Hyperlink" xfId="358" builtinId="9" hidden="1"/>
    <cellStyle name="Followed Hyperlink" xfId="359" builtinId="9" hidden="1"/>
    <cellStyle name="Followed Hyperlink" xfId="360" builtinId="9" hidden="1"/>
    <cellStyle name="Followed Hyperlink" xfId="361" builtinId="9" hidden="1"/>
    <cellStyle name="Followed Hyperlink" xfId="362" builtinId="9" hidden="1"/>
    <cellStyle name="Followed Hyperlink" xfId="363" builtinId="9" hidden="1"/>
    <cellStyle name="Followed Hyperlink" xfId="364" builtinId="9" hidden="1"/>
    <cellStyle name="Followed Hyperlink" xfId="365" builtinId="9" hidden="1"/>
    <cellStyle name="Followed Hyperlink" xfId="366" builtinId="9" hidden="1"/>
    <cellStyle name="Followed Hyperlink" xfId="367" builtinId="9" hidden="1"/>
    <cellStyle name="Followed Hyperlink" xfId="368" builtinId="9" hidden="1"/>
    <cellStyle name="Followed Hyperlink" xfId="369" builtinId="9" hidden="1"/>
    <cellStyle name="Followed Hyperlink" xfId="370" builtinId="9" hidden="1"/>
    <cellStyle name="Followed Hyperlink" xfId="371" builtinId="9" hidden="1"/>
    <cellStyle name="Followed Hyperlink" xfId="372" builtinId="9" hidden="1"/>
    <cellStyle name="Followed Hyperlink" xfId="373" builtinId="9" hidden="1"/>
    <cellStyle name="Followed Hyperlink" xfId="374" builtinId="9" hidden="1"/>
    <cellStyle name="Followed Hyperlink" xfId="375" builtinId="9" hidden="1"/>
    <cellStyle name="Followed Hyperlink" xfId="376" builtinId="9" hidden="1"/>
    <cellStyle name="Followed Hyperlink" xfId="377" builtinId="9" hidden="1"/>
    <cellStyle name="Followed Hyperlink" xfId="378" builtinId="9" hidden="1"/>
    <cellStyle name="Followed Hyperlink" xfId="379" builtinId="9" hidden="1"/>
    <cellStyle name="Followed Hyperlink" xfId="380" builtinId="9" hidden="1"/>
    <cellStyle name="Followed Hyperlink" xfId="381" builtinId="9" hidden="1"/>
    <cellStyle name="Followed Hyperlink" xfId="382" builtinId="9" hidden="1"/>
    <cellStyle name="Followed Hyperlink" xfId="383" builtinId="9" hidden="1"/>
    <cellStyle name="Followed Hyperlink" xfId="384" builtinId="9" hidden="1"/>
    <cellStyle name="Followed Hyperlink" xfId="385" builtinId="9" hidden="1"/>
    <cellStyle name="Followed Hyperlink" xfId="386" builtinId="9" hidden="1"/>
    <cellStyle name="Followed Hyperlink" xfId="387" builtinId="9" hidden="1"/>
    <cellStyle name="Followed Hyperlink" xfId="388" builtinId="9" hidden="1"/>
    <cellStyle name="Followed Hyperlink" xfId="389" builtinId="9" hidden="1"/>
    <cellStyle name="Followed Hyperlink" xfId="390" builtinId="9" hidden="1"/>
    <cellStyle name="Followed Hyperlink" xfId="391" builtinId="9" hidden="1"/>
    <cellStyle name="Followed Hyperlink" xfId="392" builtinId="9" hidden="1"/>
    <cellStyle name="Followed Hyperlink" xfId="393" builtinId="9" hidden="1"/>
    <cellStyle name="Followed Hyperlink" xfId="394" builtinId="9" hidden="1"/>
    <cellStyle name="Followed Hyperlink" xfId="395" builtinId="9" hidden="1"/>
    <cellStyle name="Followed Hyperlink" xfId="396" builtinId="9" hidden="1"/>
    <cellStyle name="Followed Hyperlink" xfId="397" builtinId="9" hidden="1"/>
    <cellStyle name="Followed Hyperlink" xfId="398" builtinId="9" hidden="1"/>
    <cellStyle name="Followed Hyperlink" xfId="399" builtinId="9" hidden="1"/>
    <cellStyle name="Followed Hyperlink" xfId="400" builtinId="9" hidden="1"/>
    <cellStyle name="Followed Hyperlink" xfId="401" builtinId="9" hidden="1"/>
    <cellStyle name="Followed Hyperlink" xfId="402" builtinId="9" hidden="1"/>
    <cellStyle name="Followed Hyperlink" xfId="403" builtinId="9" hidden="1"/>
    <cellStyle name="Followed Hyperlink" xfId="404" builtinId="9" hidden="1"/>
    <cellStyle name="Followed Hyperlink" xfId="405" builtinId="9" hidden="1"/>
    <cellStyle name="Followed Hyperlink" xfId="406" builtinId="9" hidden="1"/>
    <cellStyle name="Followed Hyperlink" xfId="407" builtinId="9" hidden="1"/>
    <cellStyle name="Followed Hyperlink" xfId="408" builtinId="9" hidden="1"/>
    <cellStyle name="Followed Hyperlink" xfId="409" builtinId="9" hidden="1"/>
    <cellStyle name="Followed Hyperlink" xfId="410" builtinId="9" hidden="1"/>
    <cellStyle name="Followed Hyperlink" xfId="411" builtinId="9" hidden="1"/>
    <cellStyle name="Followed Hyperlink" xfId="412" builtinId="9" hidden="1"/>
    <cellStyle name="Followed Hyperlink" xfId="413" builtinId="9" hidden="1"/>
    <cellStyle name="Followed Hyperlink" xfId="414" builtinId="9" hidden="1"/>
    <cellStyle name="Followed Hyperlink" xfId="415" builtinId="9" hidden="1"/>
    <cellStyle name="Followed Hyperlink" xfId="416" builtinId="9" hidden="1"/>
    <cellStyle name="Followed Hyperlink" xfId="417" builtinId="9" hidden="1"/>
    <cellStyle name="Followed Hyperlink" xfId="418" builtinId="9" hidden="1"/>
    <cellStyle name="Followed Hyperlink" xfId="419" builtinId="9" hidden="1"/>
    <cellStyle name="Followed Hyperlink" xfId="420" builtinId="9" hidden="1"/>
    <cellStyle name="Followed Hyperlink" xfId="421" builtinId="9" hidden="1"/>
    <cellStyle name="Followed Hyperlink" xfId="422" builtinId="9" hidden="1"/>
    <cellStyle name="Followed Hyperlink" xfId="423" builtinId="9" hidden="1"/>
    <cellStyle name="Followed Hyperlink" xfId="424" builtinId="9" hidden="1"/>
    <cellStyle name="Followed Hyperlink" xfId="425" builtinId="9" hidden="1"/>
    <cellStyle name="Followed Hyperlink" xfId="426" builtinId="9" hidden="1"/>
    <cellStyle name="Followed Hyperlink" xfId="427" builtinId="9" hidden="1"/>
    <cellStyle name="Followed Hyperlink" xfId="428" builtinId="9" hidden="1"/>
    <cellStyle name="Followed Hyperlink" xfId="429" builtinId="9" hidden="1"/>
    <cellStyle name="Followed Hyperlink" xfId="430" builtinId="9" hidden="1"/>
    <cellStyle name="Followed Hyperlink" xfId="431" builtinId="9" hidden="1"/>
    <cellStyle name="Followed Hyperlink" xfId="432" builtinId="9" hidden="1"/>
    <cellStyle name="Followed Hyperlink" xfId="433" builtinId="9" hidden="1"/>
    <cellStyle name="Followed Hyperlink" xfId="434" builtinId="9" hidden="1"/>
    <cellStyle name="Followed Hyperlink" xfId="435" builtinId="9" hidden="1"/>
    <cellStyle name="Followed Hyperlink" xfId="436" builtinId="9" hidden="1"/>
    <cellStyle name="Followed Hyperlink" xfId="437" builtinId="9" hidden="1"/>
    <cellStyle name="Followed Hyperlink" xfId="438" builtinId="9" hidden="1"/>
    <cellStyle name="Followed Hyperlink" xfId="439" builtinId="9" hidden="1"/>
    <cellStyle name="Followed Hyperlink" xfId="440" builtinId="9" hidden="1"/>
    <cellStyle name="Followed Hyperlink" xfId="441" builtinId="9" hidden="1"/>
    <cellStyle name="Followed Hyperlink" xfId="442" builtinId="9" hidden="1"/>
    <cellStyle name="Followed Hyperlink" xfId="443" builtinId="9" hidden="1"/>
    <cellStyle name="Followed Hyperlink" xfId="444" builtinId="9" hidden="1"/>
    <cellStyle name="Followed Hyperlink" xfId="445" builtinId="9" hidden="1"/>
    <cellStyle name="Followed Hyperlink" xfId="446" builtinId="9" hidden="1"/>
    <cellStyle name="Followed Hyperlink" xfId="447" builtinId="9" hidden="1"/>
    <cellStyle name="Followed Hyperlink" xfId="448" builtinId="9" hidden="1"/>
    <cellStyle name="Followed Hyperlink" xfId="449" builtinId="9" hidden="1"/>
    <cellStyle name="Followed Hyperlink" xfId="450" builtinId="9" hidden="1"/>
    <cellStyle name="Followed Hyperlink" xfId="451" builtinId="9" hidden="1"/>
    <cellStyle name="Followed Hyperlink" xfId="452" builtinId="9" hidden="1"/>
    <cellStyle name="Followed Hyperlink" xfId="453" builtinId="9" hidden="1"/>
    <cellStyle name="Followed Hyperlink" xfId="454" builtinId="9" hidden="1"/>
    <cellStyle name="Followed Hyperlink" xfId="455" builtinId="9" hidden="1"/>
    <cellStyle name="Followed Hyperlink" xfId="456" builtinId="9" hidden="1"/>
    <cellStyle name="Followed Hyperlink" xfId="457" builtinId="9" hidden="1"/>
    <cellStyle name="Followed Hyperlink" xfId="458" builtinId="9" hidden="1"/>
    <cellStyle name="Followed Hyperlink" xfId="459" builtinId="9" hidden="1"/>
    <cellStyle name="Followed Hyperlink" xfId="460" builtinId="9" hidden="1"/>
    <cellStyle name="Followed Hyperlink" xfId="461" builtinId="9" hidden="1"/>
    <cellStyle name="Followed Hyperlink" xfId="462" builtinId="9" hidden="1"/>
    <cellStyle name="Followed Hyperlink" xfId="463" builtinId="9" hidden="1"/>
    <cellStyle name="Followed Hyperlink" xfId="464" builtinId="9" hidden="1"/>
    <cellStyle name="Followed Hyperlink" xfId="465" builtinId="9" hidden="1"/>
    <cellStyle name="Followed Hyperlink" xfId="466" builtinId="9" hidden="1"/>
    <cellStyle name="Followed Hyperlink" xfId="467" builtinId="9" hidden="1"/>
    <cellStyle name="Followed Hyperlink" xfId="468" builtinId="9" hidden="1"/>
    <cellStyle name="Followed Hyperlink" xfId="469" builtinId="9" hidden="1"/>
    <cellStyle name="Followed Hyperlink" xfId="470" builtinId="9" hidden="1"/>
    <cellStyle name="Followed Hyperlink" xfId="471" builtinId="9" hidden="1"/>
    <cellStyle name="Followed Hyperlink" xfId="472" builtinId="9" hidden="1"/>
    <cellStyle name="Followed Hyperlink" xfId="473" builtinId="9" hidden="1"/>
    <cellStyle name="Followed Hyperlink" xfId="474" builtinId="9" hidden="1"/>
    <cellStyle name="Followed Hyperlink" xfId="475" builtinId="9" hidden="1"/>
    <cellStyle name="Followed Hyperlink" xfId="476" builtinId="9" hidden="1"/>
    <cellStyle name="Followed Hyperlink" xfId="477" builtinId="9" hidden="1"/>
    <cellStyle name="Followed Hyperlink" xfId="478" builtinId="9" hidden="1"/>
    <cellStyle name="Followed Hyperlink" xfId="479" builtinId="9" hidden="1"/>
    <cellStyle name="Followed Hyperlink" xfId="480" builtinId="9" hidden="1"/>
    <cellStyle name="Followed Hyperlink" xfId="481" builtinId="9" hidden="1"/>
    <cellStyle name="Followed Hyperlink" xfId="482" builtinId="9" hidden="1"/>
    <cellStyle name="Followed Hyperlink" xfId="483" builtinId="9" hidden="1"/>
    <cellStyle name="Followed Hyperlink" xfId="484" builtinId="9" hidden="1"/>
    <cellStyle name="Followed Hyperlink" xfId="485" builtinId="9" hidden="1"/>
    <cellStyle name="Followed Hyperlink" xfId="486" builtinId="9" hidden="1"/>
    <cellStyle name="Followed Hyperlink" xfId="487" builtinId="9" hidden="1"/>
    <cellStyle name="Followed Hyperlink" xfId="488" builtinId="9" hidden="1"/>
    <cellStyle name="Followed Hyperlink" xfId="489" builtinId="9" hidden="1"/>
    <cellStyle name="Followed Hyperlink" xfId="490" builtinId="9" hidden="1"/>
    <cellStyle name="Followed Hyperlink" xfId="491" builtinId="9" hidden="1"/>
    <cellStyle name="Followed Hyperlink" xfId="492" builtinId="9" hidden="1"/>
    <cellStyle name="Followed Hyperlink" xfId="493" builtinId="9" hidden="1"/>
    <cellStyle name="Followed Hyperlink" xfId="494" builtinId="9" hidden="1"/>
    <cellStyle name="Followed Hyperlink" xfId="495" builtinId="9" hidden="1"/>
    <cellStyle name="Followed Hyperlink" xfId="496" builtinId="9" hidden="1"/>
    <cellStyle name="Followed Hyperlink" xfId="497" builtinId="9" hidden="1"/>
    <cellStyle name="Followed Hyperlink" xfId="498" builtinId="9" hidden="1"/>
    <cellStyle name="Followed Hyperlink" xfId="499" builtinId="9" hidden="1"/>
    <cellStyle name="Followed Hyperlink" xfId="500" builtinId="9" hidden="1"/>
    <cellStyle name="Followed Hyperlink" xfId="501" builtinId="9" hidden="1"/>
    <cellStyle name="Followed Hyperlink" xfId="502" builtinId="9" hidden="1"/>
    <cellStyle name="Followed Hyperlink" xfId="503" builtinId="9" hidden="1"/>
    <cellStyle name="Followed Hyperlink" xfId="504" builtinId="9" hidden="1"/>
    <cellStyle name="Followed Hyperlink" xfId="505" builtinId="9" hidden="1"/>
    <cellStyle name="Followed Hyperlink" xfId="506" builtinId="9" hidden="1"/>
    <cellStyle name="Followed Hyperlink" xfId="507" builtinId="9" hidden="1"/>
    <cellStyle name="Followed Hyperlink" xfId="508" builtinId="9" hidden="1"/>
    <cellStyle name="Followed Hyperlink" xfId="509" builtinId="9" hidden="1"/>
    <cellStyle name="Followed Hyperlink" xfId="510" builtinId="9" hidden="1"/>
    <cellStyle name="Followed Hyperlink" xfId="511" builtinId="9" hidden="1"/>
    <cellStyle name="Followed Hyperlink" xfId="512" builtinId="9" hidden="1"/>
    <cellStyle name="Followed Hyperlink" xfId="513" builtinId="9" hidden="1"/>
    <cellStyle name="Followed Hyperlink" xfId="514" builtinId="9" hidden="1"/>
    <cellStyle name="Followed Hyperlink" xfId="515" builtinId="9" hidden="1"/>
    <cellStyle name="Followed Hyperlink" xfId="516" builtinId="9" hidden="1"/>
    <cellStyle name="Followed Hyperlink" xfId="517" builtinId="9" hidden="1"/>
    <cellStyle name="Followed Hyperlink" xfId="518" builtinId="9" hidden="1"/>
    <cellStyle name="Followed Hyperlink" xfId="519" builtinId="9" hidden="1"/>
    <cellStyle name="Followed Hyperlink" xfId="520" builtinId="9" hidden="1"/>
    <cellStyle name="Followed Hyperlink" xfId="521" builtinId="9" hidden="1"/>
    <cellStyle name="Followed Hyperlink" xfId="522" builtinId="9" hidden="1"/>
    <cellStyle name="Followed Hyperlink" xfId="523" builtinId="9" hidden="1"/>
    <cellStyle name="Followed Hyperlink" xfId="524" builtinId="9" hidden="1"/>
    <cellStyle name="Followed Hyperlink" xfId="525" builtinId="9" hidden="1"/>
    <cellStyle name="Followed Hyperlink" xfId="526" builtinId="9" hidden="1"/>
    <cellStyle name="Followed Hyperlink" xfId="527" builtinId="9" hidden="1"/>
    <cellStyle name="Followed Hyperlink" xfId="528" builtinId="9" hidden="1"/>
    <cellStyle name="Followed Hyperlink" xfId="529" builtinId="9" hidden="1"/>
    <cellStyle name="Followed Hyperlink" xfId="530" builtinId="9" hidden="1"/>
    <cellStyle name="Followed Hyperlink" xfId="531" builtinId="9" hidden="1"/>
    <cellStyle name="Followed Hyperlink" xfId="532" builtinId="9" hidden="1"/>
    <cellStyle name="Followed Hyperlink" xfId="533" builtinId="9" hidden="1"/>
    <cellStyle name="Followed Hyperlink" xfId="534" builtinId="9" hidden="1"/>
    <cellStyle name="Followed Hyperlink" xfId="535" builtinId="9" hidden="1"/>
    <cellStyle name="Followed Hyperlink" xfId="536" builtinId="9" hidden="1"/>
    <cellStyle name="Followed Hyperlink" xfId="537" builtinId="9" hidden="1"/>
    <cellStyle name="Followed Hyperlink" xfId="538" builtinId="9" hidden="1"/>
    <cellStyle name="Followed Hyperlink" xfId="539" builtinId="9" hidden="1"/>
    <cellStyle name="Followed Hyperlink" xfId="540" builtinId="9" hidden="1"/>
    <cellStyle name="Followed Hyperlink" xfId="541" builtinId="9" hidden="1"/>
    <cellStyle name="Followed Hyperlink" xfId="542" builtinId="9" hidden="1"/>
    <cellStyle name="Followed Hyperlink" xfId="543" builtinId="9" hidden="1"/>
    <cellStyle name="Followed Hyperlink" xfId="544" builtinId="9" hidden="1"/>
    <cellStyle name="Followed Hyperlink" xfId="545" builtinId="9" hidden="1"/>
    <cellStyle name="Followed Hyperlink" xfId="546" builtinId="9" hidden="1"/>
    <cellStyle name="Followed Hyperlink" xfId="547" builtinId="9" hidden="1"/>
    <cellStyle name="Followed Hyperlink" xfId="548" builtinId="9" hidden="1"/>
    <cellStyle name="Followed Hyperlink" xfId="549" builtinId="9" hidden="1"/>
    <cellStyle name="Followed Hyperlink" xfId="550" builtinId="9" hidden="1"/>
    <cellStyle name="Followed Hyperlink" xfId="551" builtinId="9" hidden="1"/>
    <cellStyle name="Followed Hyperlink" xfId="552" builtinId="9" hidden="1"/>
    <cellStyle name="Followed Hyperlink" xfId="553" builtinId="9" hidden="1"/>
    <cellStyle name="Followed Hyperlink" xfId="554" builtinId="9" hidden="1"/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worksheet" Target="worksheets/sheet17.xml"/><Relationship Id="rId18" Type="http://schemas.openxmlformats.org/officeDocument/2006/relationships/worksheet" Target="worksheets/sheet18.xml"/><Relationship Id="rId19" Type="http://schemas.openxmlformats.org/officeDocument/2006/relationships/worksheet" Target="worksheets/sheet19.xml"/><Relationship Id="rId63" Type="http://schemas.openxmlformats.org/officeDocument/2006/relationships/styles" Target="styles.xml"/><Relationship Id="rId64" Type="http://schemas.openxmlformats.org/officeDocument/2006/relationships/sharedStrings" Target="sharedStrings.xml"/><Relationship Id="rId65" Type="http://schemas.openxmlformats.org/officeDocument/2006/relationships/calcChain" Target="calcChain.xml"/><Relationship Id="rId50" Type="http://schemas.openxmlformats.org/officeDocument/2006/relationships/worksheet" Target="worksheets/sheet50.xml"/><Relationship Id="rId51" Type="http://schemas.openxmlformats.org/officeDocument/2006/relationships/worksheet" Target="worksheets/sheet51.xml"/><Relationship Id="rId52" Type="http://schemas.openxmlformats.org/officeDocument/2006/relationships/worksheet" Target="worksheets/sheet52.xml"/><Relationship Id="rId53" Type="http://schemas.openxmlformats.org/officeDocument/2006/relationships/worksheet" Target="worksheets/sheet53.xml"/><Relationship Id="rId54" Type="http://schemas.openxmlformats.org/officeDocument/2006/relationships/worksheet" Target="worksheets/sheet54.xml"/><Relationship Id="rId55" Type="http://schemas.openxmlformats.org/officeDocument/2006/relationships/worksheet" Target="worksheets/sheet55.xml"/><Relationship Id="rId56" Type="http://schemas.openxmlformats.org/officeDocument/2006/relationships/worksheet" Target="worksheets/sheet56.xml"/><Relationship Id="rId57" Type="http://schemas.openxmlformats.org/officeDocument/2006/relationships/worksheet" Target="worksheets/sheet57.xml"/><Relationship Id="rId58" Type="http://schemas.openxmlformats.org/officeDocument/2006/relationships/worksheet" Target="worksheets/sheet58.xml"/><Relationship Id="rId59" Type="http://schemas.openxmlformats.org/officeDocument/2006/relationships/worksheet" Target="worksheets/sheet59.xml"/><Relationship Id="rId40" Type="http://schemas.openxmlformats.org/officeDocument/2006/relationships/worksheet" Target="worksheets/sheet40.xml"/><Relationship Id="rId41" Type="http://schemas.openxmlformats.org/officeDocument/2006/relationships/worksheet" Target="worksheets/sheet41.xml"/><Relationship Id="rId42" Type="http://schemas.openxmlformats.org/officeDocument/2006/relationships/worksheet" Target="worksheets/sheet42.xml"/><Relationship Id="rId43" Type="http://schemas.openxmlformats.org/officeDocument/2006/relationships/worksheet" Target="worksheets/sheet43.xml"/><Relationship Id="rId44" Type="http://schemas.openxmlformats.org/officeDocument/2006/relationships/worksheet" Target="worksheets/sheet44.xml"/><Relationship Id="rId45" Type="http://schemas.openxmlformats.org/officeDocument/2006/relationships/worksheet" Target="worksheets/sheet45.xml"/><Relationship Id="rId46" Type="http://schemas.openxmlformats.org/officeDocument/2006/relationships/worksheet" Target="worksheets/sheet46.xml"/><Relationship Id="rId47" Type="http://schemas.openxmlformats.org/officeDocument/2006/relationships/worksheet" Target="worksheets/sheet47.xml"/><Relationship Id="rId48" Type="http://schemas.openxmlformats.org/officeDocument/2006/relationships/worksheet" Target="worksheets/sheet48.xml"/><Relationship Id="rId49" Type="http://schemas.openxmlformats.org/officeDocument/2006/relationships/worksheet" Target="worksheets/sheet49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30" Type="http://schemas.openxmlformats.org/officeDocument/2006/relationships/worksheet" Target="worksheets/sheet30.xml"/><Relationship Id="rId31" Type="http://schemas.openxmlformats.org/officeDocument/2006/relationships/worksheet" Target="worksheets/sheet31.xml"/><Relationship Id="rId32" Type="http://schemas.openxmlformats.org/officeDocument/2006/relationships/worksheet" Target="worksheets/sheet32.xml"/><Relationship Id="rId33" Type="http://schemas.openxmlformats.org/officeDocument/2006/relationships/worksheet" Target="worksheets/sheet33.xml"/><Relationship Id="rId34" Type="http://schemas.openxmlformats.org/officeDocument/2006/relationships/worksheet" Target="worksheets/sheet34.xml"/><Relationship Id="rId35" Type="http://schemas.openxmlformats.org/officeDocument/2006/relationships/worksheet" Target="worksheets/sheet35.xml"/><Relationship Id="rId36" Type="http://schemas.openxmlformats.org/officeDocument/2006/relationships/worksheet" Target="worksheets/sheet36.xml"/><Relationship Id="rId37" Type="http://schemas.openxmlformats.org/officeDocument/2006/relationships/worksheet" Target="worksheets/sheet37.xml"/><Relationship Id="rId38" Type="http://schemas.openxmlformats.org/officeDocument/2006/relationships/worksheet" Target="worksheets/sheet38.xml"/><Relationship Id="rId39" Type="http://schemas.openxmlformats.org/officeDocument/2006/relationships/worksheet" Target="worksheets/sheet39.xml"/><Relationship Id="rId20" Type="http://schemas.openxmlformats.org/officeDocument/2006/relationships/worksheet" Target="worksheets/sheet20.xml"/><Relationship Id="rId21" Type="http://schemas.openxmlformats.org/officeDocument/2006/relationships/worksheet" Target="worksheets/sheet21.xml"/><Relationship Id="rId22" Type="http://schemas.openxmlformats.org/officeDocument/2006/relationships/worksheet" Target="worksheets/sheet22.xml"/><Relationship Id="rId23" Type="http://schemas.openxmlformats.org/officeDocument/2006/relationships/worksheet" Target="worksheets/sheet23.xml"/><Relationship Id="rId24" Type="http://schemas.openxmlformats.org/officeDocument/2006/relationships/worksheet" Target="worksheets/sheet24.xml"/><Relationship Id="rId25" Type="http://schemas.openxmlformats.org/officeDocument/2006/relationships/worksheet" Target="worksheets/sheet25.xml"/><Relationship Id="rId26" Type="http://schemas.openxmlformats.org/officeDocument/2006/relationships/worksheet" Target="worksheets/sheet26.xml"/><Relationship Id="rId27" Type="http://schemas.openxmlformats.org/officeDocument/2006/relationships/worksheet" Target="worksheets/sheet27.xml"/><Relationship Id="rId28" Type="http://schemas.openxmlformats.org/officeDocument/2006/relationships/worksheet" Target="worksheets/sheet28.xml"/><Relationship Id="rId29" Type="http://schemas.openxmlformats.org/officeDocument/2006/relationships/worksheet" Target="worksheets/sheet29.xml"/><Relationship Id="rId60" Type="http://schemas.openxmlformats.org/officeDocument/2006/relationships/worksheet" Target="worksheets/sheet60.xml"/><Relationship Id="rId61" Type="http://schemas.openxmlformats.org/officeDocument/2006/relationships/worksheet" Target="worksheets/sheet61.xml"/><Relationship Id="rId62" Type="http://schemas.openxmlformats.org/officeDocument/2006/relationships/theme" Target="theme/theme1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olumbia.edu/cu/polisci/fac/facbyfield/faclistbyfield/index.html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://web.mit.edu/polisci/people/index.shtml" TargetMode="Externa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rinceton.edu/politics/people/index.xml?all=yes" TargetMode="Externa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hyperlink" Target="http://polisci.ucsd.edu/faculty/facultybyfield.html" TargetMode="Externa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hyperlink" Target="http://www.yale.edu/polisci/faculty/field.html" TargetMode="Externa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hyperlink" Target="http://politics.as.nyu.edu/object/politics.research.international" TargetMode="Externa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hyperlink" Target="http://polisci.berkeley.edu/research/subfields/internationalrelations/" TargetMode="Externa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hyperlink" Target="http://political-science.uchicago.edu/people/faculty.shtml" TargetMode="Externa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hyperlink" Target="http://polisci.wustl.edu/faculty" TargetMode="Externa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hyperlink" Target="http://polisci.duke.edu/people?subpage=specialty&amp;id=1850" TargetMode="Externa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Relationship Id="rId2" Type="http://schemas.openxmlformats.org/officeDocument/2006/relationships/comments" Target="../comments2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hyperlink" Target="http://ps.ucdavis.edu/People/faculty/facultyBySub.cfm" TargetMode="Externa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hyperlink" Target="http://www.rochester.edu/college/psc/people/faculty/" TargetMode="Externa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hyperlink" Target="http://polisci.la.psu.edu/faculty/list_by_area.html" TargetMode="Externa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hyperlink" Target="http://politicalscience.rice.edu/Content.aspx?id=51" TargetMode="Externa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olisci.wisc.edu/people/keywords.aspx" TargetMode="Externa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olisci.washington.edu/Directory/Faculty/faculty.html" TargetMode="Externa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olisci.ucla.edu/people/faculty" TargetMode="Externa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ol.illinois.edu/people/vitas.html" TargetMode="External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olisci.northwestern.edu/people/" TargetMode="Externa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gwu.edu/~psc/people/faculty_core.htm" TargetMode="External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hyperlink" Target="http://polisci.osu.edu/faculty/index.htm" TargetMode="External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hyperlink" Target="http://www.indiana.edu/~iupolsci/subfields.shtml" TargetMode="External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olisci.umn.edu/fields/international.html" TargetMode="External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hyperlink" Target="http://www.bsos.umd.edu/GVPT/faculty/" TargetMode="External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hyperlink" Target="http://www2.binghamton.edu/political-science/faculty/index.html" TargetMode="External"/></Relationships>
</file>

<file path=xl/worksheets/_rels/sheet4.xml.rels><?xml version="1.0" encoding="UTF-8" standalone="yes"?>
<Relationships xmlns="http://schemas.openxmlformats.org/package/2006/relationships"><Relationship Id="rId101" Type="http://schemas.openxmlformats.org/officeDocument/2006/relationships/hyperlink" Target="http://www.uwm.edu/Dept/Polsci/" TargetMode="External"/><Relationship Id="rId102" Type="http://schemas.openxmlformats.org/officeDocument/2006/relationships/hyperlink" Target="http://sitemason.vanderbilt.edu/psci/" TargetMode="External"/><Relationship Id="rId103" Type="http://schemas.openxmlformats.org/officeDocument/2006/relationships/hyperlink" Target="http://www.libarts.wsu.edu/polisci/graduate/phd-polisci.html" TargetMode="External"/><Relationship Id="rId104" Type="http://schemas.openxmlformats.org/officeDocument/2006/relationships/hyperlink" Target="http://polisci.wustl.edu/" TargetMode="External"/><Relationship Id="rId105" Type="http://schemas.openxmlformats.org/officeDocument/2006/relationships/hyperlink" Target="http://www.clas.wayne.edu/politicalscience/" TargetMode="External"/><Relationship Id="rId106" Type="http://schemas.openxmlformats.org/officeDocument/2006/relationships/hyperlink" Target="http://www.wmich.edu/politics" TargetMode="External"/><Relationship Id="rId107" Type="http://schemas.openxmlformats.org/officeDocument/2006/relationships/hyperlink" Target="http://www.yale.edu/polisci/" TargetMode="External"/><Relationship Id="rId1" Type="http://schemas.openxmlformats.org/officeDocument/2006/relationships/hyperlink" Target="http://www.ag.auburn.edu/poul/graduatestudies.html" TargetMode="External"/><Relationship Id="rId2" Type="http://schemas.openxmlformats.org/officeDocument/2006/relationships/hyperlink" Target="http://www.american.edu/" TargetMode="External"/><Relationship Id="rId3" Type="http://schemas.openxmlformats.org/officeDocument/2006/relationships/hyperlink" Target="http://www.asu.edu/clas/polisci/" TargetMode="External"/><Relationship Id="rId4" Type="http://schemas.openxmlformats.org/officeDocument/2006/relationships/hyperlink" Target="http://www.bc.edu/politicalscience" TargetMode="External"/><Relationship Id="rId5" Type="http://schemas.openxmlformats.org/officeDocument/2006/relationships/hyperlink" Target="http://www.bu.edu/polisci/academics/graduate/phd/" TargetMode="External"/><Relationship Id="rId6" Type="http://schemas.openxmlformats.org/officeDocument/2006/relationships/hyperlink" Target="http://www.brandeis.edu/departments/politics/graduate/phdprogram.html" TargetMode="External"/><Relationship Id="rId7" Type="http://schemas.openxmlformats.org/officeDocument/2006/relationships/hyperlink" Target="http://www.brown.edu/Departments/Political_Science/" TargetMode="External"/><Relationship Id="rId8" Type="http://schemas.openxmlformats.org/officeDocument/2006/relationships/hyperlink" Target="http://politics.cua.edu/" TargetMode="External"/><Relationship Id="rId9" Type="http://schemas.openxmlformats.org/officeDocument/2006/relationships/hyperlink" Target="http://web.gc.cuny.edu/dept/polit/" TargetMode="External"/><Relationship Id="rId10" Type="http://schemas.openxmlformats.org/officeDocument/2006/relationships/hyperlink" Target="http://www.cgu.edu/spe" TargetMode="External"/><Relationship Id="rId11" Type="http://schemas.openxmlformats.org/officeDocument/2006/relationships/hyperlink" Target="http://www.columbia.edu/cu/polisci/" TargetMode="External"/><Relationship Id="rId12" Type="http://schemas.openxmlformats.org/officeDocument/2006/relationships/hyperlink" Target="http://falcon.arts.cornell.edu/govt/" TargetMode="External"/><Relationship Id="rId13" Type="http://schemas.openxmlformats.org/officeDocument/2006/relationships/hyperlink" Target="http://www.poli.duke.edu/" TargetMode="External"/><Relationship Id="rId14" Type="http://schemas.openxmlformats.org/officeDocument/2006/relationships/hyperlink" Target="http://www.polisci.emory.edu/graduate/graduate-home.htm" TargetMode="External"/><Relationship Id="rId15" Type="http://schemas.openxmlformats.org/officeDocument/2006/relationships/hyperlink" Target="http://www.fiu.edu/~intlrel" TargetMode="External"/><Relationship Id="rId16" Type="http://schemas.openxmlformats.org/officeDocument/2006/relationships/hyperlink" Target="http://www.fiu.edu/~polsci/graduate.htm" TargetMode="External"/><Relationship Id="rId17" Type="http://schemas.openxmlformats.org/officeDocument/2006/relationships/hyperlink" Target="http://www.polisci.fsu.edu/" TargetMode="External"/><Relationship Id="rId18" Type="http://schemas.openxmlformats.org/officeDocument/2006/relationships/hyperlink" Target="http://www.gwu.edu/~psc" TargetMode="External"/><Relationship Id="rId19" Type="http://schemas.openxmlformats.org/officeDocument/2006/relationships/hyperlink" Target="http://government.georgetown.edu/" TargetMode="External"/><Relationship Id="rId30" Type="http://schemas.openxmlformats.org/officeDocument/2006/relationships/hyperlink" Target="http://polisci.niu.edu/graduate/" TargetMode="External"/><Relationship Id="rId31" Type="http://schemas.openxmlformats.org/officeDocument/2006/relationships/hyperlink" Target="http://www.polisci.northwestern.edu/" TargetMode="External"/><Relationship Id="rId32" Type="http://schemas.openxmlformats.org/officeDocument/2006/relationships/hyperlink" Target="http://psweb.sbs.ohio-state.edu/" TargetMode="External"/><Relationship Id="rId33" Type="http://schemas.openxmlformats.org/officeDocument/2006/relationships/hyperlink" Target="http://al.odu.edu/gpis" TargetMode="External"/><Relationship Id="rId34" Type="http://schemas.openxmlformats.org/officeDocument/2006/relationships/hyperlink" Target="http://polisci.la.psu.edu/" TargetMode="External"/><Relationship Id="rId35" Type="http://schemas.openxmlformats.org/officeDocument/2006/relationships/hyperlink" Target="http://www.princeton.edu/politics/graduate/" TargetMode="External"/><Relationship Id="rId36" Type="http://schemas.openxmlformats.org/officeDocument/2006/relationships/hyperlink" Target="http://www.polsci.purdue.edu/" TargetMode="External"/><Relationship Id="rId37" Type="http://schemas.openxmlformats.org/officeDocument/2006/relationships/hyperlink" Target="http://www.ruf.rice.edu/~poli/" TargetMode="External"/><Relationship Id="rId38" Type="http://schemas.openxmlformats.org/officeDocument/2006/relationships/hyperlink" Target="http://www.polisci.rutgers.edu/" TargetMode="External"/><Relationship Id="rId39" Type="http://schemas.openxmlformats.org/officeDocument/2006/relationships/hyperlink" Target="http://www.siu.edu/departments/cola/polysci/" TargetMode="External"/><Relationship Id="rId50" Type="http://schemas.openxmlformats.org/officeDocument/2006/relationships/hyperlink" Target="http://web.arizona.edu/~polisci" TargetMode="External"/><Relationship Id="rId51" Type="http://schemas.openxmlformats.org/officeDocument/2006/relationships/hyperlink" Target="http://www.polisci.berkeley.edu/" TargetMode="External"/><Relationship Id="rId52" Type="http://schemas.openxmlformats.org/officeDocument/2006/relationships/hyperlink" Target="http://ps.ucdavis.edu/" TargetMode="External"/><Relationship Id="rId53" Type="http://schemas.openxmlformats.org/officeDocument/2006/relationships/hyperlink" Target="http://www.polisci.uci.edu/" TargetMode="External"/><Relationship Id="rId54" Type="http://schemas.openxmlformats.org/officeDocument/2006/relationships/hyperlink" Target="http://www.sscnet.ucla.edu/polisci/" TargetMode="External"/><Relationship Id="rId55" Type="http://schemas.openxmlformats.org/officeDocument/2006/relationships/hyperlink" Target="http://www.politicalscience.ucr.edu/" TargetMode="External"/><Relationship Id="rId56" Type="http://schemas.openxmlformats.org/officeDocument/2006/relationships/hyperlink" Target="http://polisci.ucsd.edu/" TargetMode="External"/><Relationship Id="rId57" Type="http://schemas.openxmlformats.org/officeDocument/2006/relationships/hyperlink" Target="http://www.polsci.ucsb.edu/grad/index.php" TargetMode="External"/><Relationship Id="rId58" Type="http://schemas.openxmlformats.org/officeDocument/2006/relationships/hyperlink" Target="http://political-science.uchicago.edu/" TargetMode="External"/><Relationship Id="rId59" Type="http://schemas.openxmlformats.org/officeDocument/2006/relationships/hyperlink" Target="http://www.artsci.uc.edu/collegedepts/polisci/grad/" TargetMode="External"/><Relationship Id="rId70" Type="http://schemas.openxmlformats.org/officeDocument/2006/relationships/hyperlink" Target="http://www.polisci.uiowa.edu/" TargetMode="External"/><Relationship Id="rId71" Type="http://schemas.openxmlformats.org/officeDocument/2006/relationships/hyperlink" Target="http://www2.ku.edu/~kups/" TargetMode="External"/><Relationship Id="rId72" Type="http://schemas.openxmlformats.org/officeDocument/2006/relationships/hyperlink" Target="http://www.as.uky.edu/polisci/polisci_graduate.htm" TargetMode="External"/><Relationship Id="rId73" Type="http://schemas.openxmlformats.org/officeDocument/2006/relationships/hyperlink" Target="http://www.bsos.umd.edu/gvpt/" TargetMode="External"/><Relationship Id="rId74" Type="http://schemas.openxmlformats.org/officeDocument/2006/relationships/hyperlink" Target="http://www.umass.edu/polsci" TargetMode="External"/><Relationship Id="rId75" Type="http://schemas.openxmlformats.org/officeDocument/2006/relationships/hyperlink" Target="http://www.as.miami.edu/international-studies/" TargetMode="External"/><Relationship Id="rId76" Type="http://schemas.openxmlformats.org/officeDocument/2006/relationships/hyperlink" Target="http://polisci.lsa.umich.edu/" TargetMode="External"/><Relationship Id="rId77" Type="http://schemas.openxmlformats.org/officeDocument/2006/relationships/hyperlink" Target="http://www.polisci.umn.edu/" TargetMode="External"/><Relationship Id="rId78" Type="http://schemas.openxmlformats.org/officeDocument/2006/relationships/hyperlink" Target="http://www.olemiss.edu/depts/political_science/" TargetMode="External"/><Relationship Id="rId79" Type="http://schemas.openxmlformats.org/officeDocument/2006/relationships/hyperlink" Target="http://politicalscience.missouri.edu/" TargetMode="External"/><Relationship Id="rId90" Type="http://schemas.openxmlformats.org/officeDocument/2006/relationships/hyperlink" Target="http://www.polisci.upenn.edu/" TargetMode="External"/><Relationship Id="rId91" Type="http://schemas.openxmlformats.org/officeDocument/2006/relationships/hyperlink" Target="http://www.pitt.edu/~politics/" TargetMode="External"/><Relationship Id="rId92" Type="http://schemas.openxmlformats.org/officeDocument/2006/relationships/hyperlink" Target="http://www.rochester.edu/college/psc/index1.php" TargetMode="External"/><Relationship Id="rId93" Type="http://schemas.openxmlformats.org/officeDocument/2006/relationships/hyperlink" Target="http://www.cas.sc.edu/poli/" TargetMode="External"/><Relationship Id="rId94" Type="http://schemas.openxmlformats.org/officeDocument/2006/relationships/hyperlink" Target="http://www.usc.edu/schools/college/poir/" TargetMode="External"/><Relationship Id="rId95" Type="http://schemas.openxmlformats.org/officeDocument/2006/relationships/hyperlink" Target="http://web.utk.edu/~polisci/" TargetMode="External"/><Relationship Id="rId96" Type="http://schemas.openxmlformats.org/officeDocument/2006/relationships/hyperlink" Target="http://www.utexas.edu/cola/depts/government" TargetMode="External"/><Relationship Id="rId97" Type="http://schemas.openxmlformats.org/officeDocument/2006/relationships/hyperlink" Target="http://www.poli-sci.utah.edu/" TargetMode="External"/><Relationship Id="rId98" Type="http://schemas.openxmlformats.org/officeDocument/2006/relationships/hyperlink" Target="http://www.virginia.edu/politics" TargetMode="External"/><Relationship Id="rId99" Type="http://schemas.openxmlformats.org/officeDocument/2006/relationships/hyperlink" Target="http://www.polisci.washington.edu/index.html" TargetMode="External"/><Relationship Id="rId20" Type="http://schemas.openxmlformats.org/officeDocument/2006/relationships/hyperlink" Target="http://www2.gsu.edu/~wwwpol/" TargetMode="External"/><Relationship Id="rId21" Type="http://schemas.openxmlformats.org/officeDocument/2006/relationships/hyperlink" Target="http://www.gov.harvard.edu/" TargetMode="External"/><Relationship Id="rId22" Type="http://schemas.openxmlformats.org/officeDocument/2006/relationships/hyperlink" Target="http://www.howard.edu/" TargetMode="External"/><Relationship Id="rId23" Type="http://schemas.openxmlformats.org/officeDocument/2006/relationships/hyperlink" Target="http://www.indiana.edu/~iupolsci/" TargetMode="External"/><Relationship Id="rId24" Type="http://schemas.openxmlformats.org/officeDocument/2006/relationships/hyperlink" Target="http://politicalscience.jhu.edu/graduate_overview.html" TargetMode="External"/><Relationship Id="rId25" Type="http://schemas.openxmlformats.org/officeDocument/2006/relationships/hyperlink" Target="http://appl003.lsu.edu/artsci/polisci.nsf/index" TargetMode="External"/><Relationship Id="rId26" Type="http://schemas.openxmlformats.org/officeDocument/2006/relationships/hyperlink" Target="http://www.luc.edu/politicalscience/index.shtml" TargetMode="External"/><Relationship Id="rId27" Type="http://schemas.openxmlformats.org/officeDocument/2006/relationships/hyperlink" Target="http://web.mit.edu/polisci/index.html" TargetMode="External"/><Relationship Id="rId28" Type="http://schemas.openxmlformats.org/officeDocument/2006/relationships/hyperlink" Target="http://www.polisci.msu.edu/" TargetMode="External"/><Relationship Id="rId29" Type="http://schemas.openxmlformats.org/officeDocument/2006/relationships/hyperlink" Target="http://www.nyu.edu/gsas/dept/politics/grad/phd_description1.shtml" TargetMode="External"/><Relationship Id="rId40" Type="http://schemas.openxmlformats.org/officeDocument/2006/relationships/hyperlink" Target="http://politicalscience.stanford.edu/" TargetMode="External"/><Relationship Id="rId41" Type="http://schemas.openxmlformats.org/officeDocument/2006/relationships/hyperlink" Target="http://www.albany.edu/rockefeller/pos/index.htm" TargetMode="External"/><Relationship Id="rId42" Type="http://schemas.openxmlformats.org/officeDocument/2006/relationships/hyperlink" Target="http://www.agronomy.unl.edu/index.html" TargetMode="External"/><Relationship Id="rId43" Type="http://schemas.openxmlformats.org/officeDocument/2006/relationships/hyperlink" Target="http://www.polsci.buffalo.edu/" TargetMode="External"/><Relationship Id="rId44" Type="http://schemas.openxmlformats.org/officeDocument/2006/relationships/hyperlink" Target="http://www.sunysb.edu/polsci/" TargetMode="External"/><Relationship Id="rId45" Type="http://schemas.openxmlformats.org/officeDocument/2006/relationships/hyperlink" Target="http://www.maxwell.syr.edu/psc" TargetMode="External"/><Relationship Id="rId46" Type="http://schemas.openxmlformats.org/officeDocument/2006/relationships/hyperlink" Target="http://www.temple.edu/polsci" TargetMode="External"/><Relationship Id="rId47" Type="http://schemas.openxmlformats.org/officeDocument/2006/relationships/hyperlink" Target="http://www-polisci.tamu.edu/" TargetMode="External"/><Relationship Id="rId48" Type="http://schemas.openxmlformats.org/officeDocument/2006/relationships/hyperlink" Target="http://www.depts.ttu.edu/politicalscience/" TargetMode="External"/><Relationship Id="rId49" Type="http://schemas.openxmlformats.org/officeDocument/2006/relationships/hyperlink" Target="http://www.as.ua.edu/psc" TargetMode="External"/><Relationship Id="rId60" Type="http://schemas.openxmlformats.org/officeDocument/2006/relationships/hyperlink" Target="http://polsci.colorado.edu/" TargetMode="External"/><Relationship Id="rId61" Type="http://schemas.openxmlformats.org/officeDocument/2006/relationships/hyperlink" Target="http://www.polisci.uconn.edu/graduate/index.php" TargetMode="External"/><Relationship Id="rId62" Type="http://schemas.openxmlformats.org/officeDocument/2006/relationships/hyperlink" Target="http://www.udallas.edu/braniff/ppolitics" TargetMode="External"/><Relationship Id="rId63" Type="http://schemas.openxmlformats.org/officeDocument/2006/relationships/hyperlink" Target="http://www.udel.edu/poscir/index.html" TargetMode="External"/><Relationship Id="rId64" Type="http://schemas.openxmlformats.org/officeDocument/2006/relationships/hyperlink" Target="http://www.polisci.ufl.edu/" TargetMode="External"/><Relationship Id="rId65" Type="http://schemas.openxmlformats.org/officeDocument/2006/relationships/hyperlink" Target="http://www.uga.edu/pol-sci" TargetMode="External"/><Relationship Id="rId66" Type="http://schemas.openxmlformats.org/officeDocument/2006/relationships/hyperlink" Target="http://www.politicalscience.hawaii.edu/" TargetMode="External"/><Relationship Id="rId67" Type="http://schemas.openxmlformats.org/officeDocument/2006/relationships/hyperlink" Target="http://www.polsci.uh.edu/" TargetMode="External"/><Relationship Id="rId68" Type="http://schemas.openxmlformats.org/officeDocument/2006/relationships/hyperlink" Target="http://www.uic.edu/depts/pols/" TargetMode="External"/><Relationship Id="rId69" Type="http://schemas.openxmlformats.org/officeDocument/2006/relationships/hyperlink" Target="http://www.pol.uiuc.edu/" TargetMode="External"/><Relationship Id="rId100" Type="http://schemas.openxmlformats.org/officeDocument/2006/relationships/hyperlink" Target="http://polisci.wisc.edu/grad/default.aspx" TargetMode="External"/><Relationship Id="rId80" Type="http://schemas.openxmlformats.org/officeDocument/2006/relationships/hyperlink" Target="http://www.umsl.edu/~polisci" TargetMode="External"/><Relationship Id="rId81" Type="http://schemas.openxmlformats.org/officeDocument/2006/relationships/hyperlink" Target="http://www.unl.edu/polisci/grad/grad.html" TargetMode="External"/><Relationship Id="rId82" Type="http://schemas.openxmlformats.org/officeDocument/2006/relationships/hyperlink" Target="http://www.unr.edu/cla/polisci/graduate.asp" TargetMode="External"/><Relationship Id="rId83" Type="http://schemas.openxmlformats.org/officeDocument/2006/relationships/hyperlink" Target="http://www.unm.edu/~polsci/" TargetMode="External"/><Relationship Id="rId84" Type="http://schemas.openxmlformats.org/officeDocument/2006/relationships/hyperlink" Target="http://www.poli.uno.edu/" TargetMode="External"/><Relationship Id="rId85" Type="http://schemas.openxmlformats.org/officeDocument/2006/relationships/hyperlink" Target="http://www.unc.edu/depts/polisci" TargetMode="External"/><Relationship Id="rId86" Type="http://schemas.openxmlformats.org/officeDocument/2006/relationships/hyperlink" Target="http://www.psci.unt.edu/home.php" TargetMode="External"/><Relationship Id="rId87" Type="http://schemas.openxmlformats.org/officeDocument/2006/relationships/hyperlink" Target="http://politicalscience.nd.edu/graduate/" TargetMode="External"/><Relationship Id="rId88" Type="http://schemas.openxmlformats.org/officeDocument/2006/relationships/hyperlink" Target="http://www.ou.edu/cas/psc/graduate" TargetMode="External"/><Relationship Id="rId89" Type="http://schemas.openxmlformats.org/officeDocument/2006/relationships/hyperlink" Target="http://polisci.uoregon.edu/" TargetMode="External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hyperlink" Target="http://polisci.msu.edu/index.php/people/faculty" TargetMode="External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3.vml"/><Relationship Id="rId2" Type="http://schemas.openxmlformats.org/officeDocument/2006/relationships/comments" Target="../comments3.xml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as.upenn.edu/polisci/category/subfields/international-relations" TargetMode="External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olisci.pitt.edu/fields-study/world-politics" TargetMode="External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oliticalscience.ucr.edu/people/faculty.html" TargetMode="External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hyperlink" Target="http://polsci.colorado.edu/index.php?option=com_content&amp;view=article&amp;id=73&amp;Itemid=111" TargetMode="External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hyperlink" Target="http://clas.uiowa.edu/polisci/people/faculty" TargetMode="External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hyperlink" Target="http://sgpp.arizona.edu/peo-faculty" TargetMode="External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brown.edu/Departments/Political_Science/faculty/facultybytopic.php" TargetMode="External"/><Relationship Id="rId2" Type="http://schemas.openxmlformats.org/officeDocument/2006/relationships/vmlDrawing" Target="../drawings/vmlDrawing4.vml"/><Relationship Id="rId3" Type="http://schemas.openxmlformats.org/officeDocument/2006/relationships/comments" Target="../comments4.xml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olisci.uci.edu/ps_intl" TargetMode="External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hyperlink" Target="http://politicalscience.nd.edu/faculty/faculty-by-field/" TargetMode="External"/><Relationship Id="rId2" Type="http://schemas.openxmlformats.org/officeDocument/2006/relationships/vmlDrawing" Target="../drawings/vmlDrawing5.vml"/><Relationship Id="rId3" Type="http://schemas.openxmlformats.org/officeDocument/2006/relationships/comments" Target="../comments5.xml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hyperlink" Target="http://politics.virginia.edu/internationalrelations" TargetMode="External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olsci.ucsb.edu/research/international-relations" TargetMode="External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6.vml"/><Relationship Id="rId2" Type="http://schemas.openxmlformats.org/officeDocument/2006/relationships/comments" Target="../comments6.xml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hyperlink" Target="http://politicalscience.jhu.edu/directory/" TargetMode="External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maxwell.syr.edu/faculty_psc.aspx" TargetMode="External"/></Relationships>
</file>

<file path=xl/worksheets/_rels/sheet7.xml.rels><?xml version="1.0" encoding="UTF-8" standalone="yes"?>
<Relationships xmlns="http://schemas.openxmlformats.org/package/2006/relationships"><Relationship Id="rId101" Type="http://schemas.openxmlformats.org/officeDocument/2006/relationships/hyperlink" Target="http://www.uwm.edu/Dept/Polsci/" TargetMode="External"/><Relationship Id="rId102" Type="http://schemas.openxmlformats.org/officeDocument/2006/relationships/hyperlink" Target="http://sitemason.vanderbilt.edu/psci/" TargetMode="External"/><Relationship Id="rId103" Type="http://schemas.openxmlformats.org/officeDocument/2006/relationships/hyperlink" Target="http://www.libarts.wsu.edu/polisci/graduate/phd-polisci.html" TargetMode="External"/><Relationship Id="rId104" Type="http://schemas.openxmlformats.org/officeDocument/2006/relationships/hyperlink" Target="http://polisci.wustl.edu/" TargetMode="External"/><Relationship Id="rId105" Type="http://schemas.openxmlformats.org/officeDocument/2006/relationships/hyperlink" Target="http://www.clas.wayne.edu/politicalscience/" TargetMode="External"/><Relationship Id="rId106" Type="http://schemas.openxmlformats.org/officeDocument/2006/relationships/hyperlink" Target="http://www.wmich.edu/politics" TargetMode="External"/><Relationship Id="rId107" Type="http://schemas.openxmlformats.org/officeDocument/2006/relationships/hyperlink" Target="http://www.yale.edu/polisci/" TargetMode="External"/><Relationship Id="rId1" Type="http://schemas.openxmlformats.org/officeDocument/2006/relationships/hyperlink" Target="http://www.ag.auburn.edu/poul/graduatestudies.html" TargetMode="External"/><Relationship Id="rId2" Type="http://schemas.openxmlformats.org/officeDocument/2006/relationships/hyperlink" Target="http://www.american.edu/" TargetMode="External"/><Relationship Id="rId3" Type="http://schemas.openxmlformats.org/officeDocument/2006/relationships/hyperlink" Target="http://www.asu.edu/clas/polisci/" TargetMode="External"/><Relationship Id="rId4" Type="http://schemas.openxmlformats.org/officeDocument/2006/relationships/hyperlink" Target="http://www.bc.edu/politicalscience" TargetMode="External"/><Relationship Id="rId5" Type="http://schemas.openxmlformats.org/officeDocument/2006/relationships/hyperlink" Target="http://www.bu.edu/polisci/academics/graduate/phd/" TargetMode="External"/><Relationship Id="rId6" Type="http://schemas.openxmlformats.org/officeDocument/2006/relationships/hyperlink" Target="http://www.brandeis.edu/departments/politics/graduate/phdprogram.html" TargetMode="External"/><Relationship Id="rId7" Type="http://schemas.openxmlformats.org/officeDocument/2006/relationships/hyperlink" Target="http://www.brown.edu/Departments/Political_Science/" TargetMode="External"/><Relationship Id="rId8" Type="http://schemas.openxmlformats.org/officeDocument/2006/relationships/hyperlink" Target="http://politics.cua.edu/" TargetMode="External"/><Relationship Id="rId9" Type="http://schemas.openxmlformats.org/officeDocument/2006/relationships/hyperlink" Target="http://web.gc.cuny.edu/dept/polit/" TargetMode="External"/><Relationship Id="rId10" Type="http://schemas.openxmlformats.org/officeDocument/2006/relationships/hyperlink" Target="http://www.cgu.edu/spe" TargetMode="External"/><Relationship Id="rId11" Type="http://schemas.openxmlformats.org/officeDocument/2006/relationships/hyperlink" Target="http://www.columbia.edu/cu/polisci/" TargetMode="External"/><Relationship Id="rId12" Type="http://schemas.openxmlformats.org/officeDocument/2006/relationships/hyperlink" Target="http://falcon.arts.cornell.edu/govt/" TargetMode="External"/><Relationship Id="rId13" Type="http://schemas.openxmlformats.org/officeDocument/2006/relationships/hyperlink" Target="http://www.poli.duke.edu/" TargetMode="External"/><Relationship Id="rId14" Type="http://schemas.openxmlformats.org/officeDocument/2006/relationships/hyperlink" Target="http://www.polisci.emory.edu/graduate/graduate-home.htm" TargetMode="External"/><Relationship Id="rId15" Type="http://schemas.openxmlformats.org/officeDocument/2006/relationships/hyperlink" Target="http://www.fiu.edu/~intlrel" TargetMode="External"/><Relationship Id="rId16" Type="http://schemas.openxmlformats.org/officeDocument/2006/relationships/hyperlink" Target="http://www.fiu.edu/~polsci/graduate.htm" TargetMode="External"/><Relationship Id="rId17" Type="http://schemas.openxmlformats.org/officeDocument/2006/relationships/hyperlink" Target="http://www.polisci.fsu.edu/" TargetMode="External"/><Relationship Id="rId18" Type="http://schemas.openxmlformats.org/officeDocument/2006/relationships/hyperlink" Target="http://www.gwu.edu/~psc" TargetMode="External"/><Relationship Id="rId19" Type="http://schemas.openxmlformats.org/officeDocument/2006/relationships/hyperlink" Target="http://government.georgetown.edu/" TargetMode="External"/><Relationship Id="rId30" Type="http://schemas.openxmlformats.org/officeDocument/2006/relationships/hyperlink" Target="http://polisci.niu.edu/graduate/" TargetMode="External"/><Relationship Id="rId31" Type="http://schemas.openxmlformats.org/officeDocument/2006/relationships/hyperlink" Target="http://www.polisci.northwestern.edu/" TargetMode="External"/><Relationship Id="rId32" Type="http://schemas.openxmlformats.org/officeDocument/2006/relationships/hyperlink" Target="http://psweb.sbs.ohio-state.edu/" TargetMode="External"/><Relationship Id="rId33" Type="http://schemas.openxmlformats.org/officeDocument/2006/relationships/hyperlink" Target="http://al.odu.edu/gpis" TargetMode="External"/><Relationship Id="rId34" Type="http://schemas.openxmlformats.org/officeDocument/2006/relationships/hyperlink" Target="http://polisci.la.psu.edu/" TargetMode="External"/><Relationship Id="rId35" Type="http://schemas.openxmlformats.org/officeDocument/2006/relationships/hyperlink" Target="http://www.princeton.edu/politics/graduate/" TargetMode="External"/><Relationship Id="rId36" Type="http://schemas.openxmlformats.org/officeDocument/2006/relationships/hyperlink" Target="http://www.polsci.purdue.edu/" TargetMode="External"/><Relationship Id="rId37" Type="http://schemas.openxmlformats.org/officeDocument/2006/relationships/hyperlink" Target="http://www.ruf.rice.edu/~poli/" TargetMode="External"/><Relationship Id="rId38" Type="http://schemas.openxmlformats.org/officeDocument/2006/relationships/hyperlink" Target="http://www.polisci.rutgers.edu/" TargetMode="External"/><Relationship Id="rId39" Type="http://schemas.openxmlformats.org/officeDocument/2006/relationships/hyperlink" Target="http://www.siu.edu/departments/cola/polysci/" TargetMode="External"/><Relationship Id="rId50" Type="http://schemas.openxmlformats.org/officeDocument/2006/relationships/hyperlink" Target="http://web.arizona.edu/~polisci" TargetMode="External"/><Relationship Id="rId51" Type="http://schemas.openxmlformats.org/officeDocument/2006/relationships/hyperlink" Target="http://www.polisci.berkeley.edu/" TargetMode="External"/><Relationship Id="rId52" Type="http://schemas.openxmlformats.org/officeDocument/2006/relationships/hyperlink" Target="http://ps.ucdavis.edu/" TargetMode="External"/><Relationship Id="rId53" Type="http://schemas.openxmlformats.org/officeDocument/2006/relationships/hyperlink" Target="http://www.polisci.uci.edu/" TargetMode="External"/><Relationship Id="rId54" Type="http://schemas.openxmlformats.org/officeDocument/2006/relationships/hyperlink" Target="http://www.sscnet.ucla.edu/polisci/" TargetMode="External"/><Relationship Id="rId55" Type="http://schemas.openxmlformats.org/officeDocument/2006/relationships/hyperlink" Target="http://www.politicalscience.ucr.edu/" TargetMode="External"/><Relationship Id="rId56" Type="http://schemas.openxmlformats.org/officeDocument/2006/relationships/hyperlink" Target="http://polisci.ucsd.edu/" TargetMode="External"/><Relationship Id="rId57" Type="http://schemas.openxmlformats.org/officeDocument/2006/relationships/hyperlink" Target="http://www.polsci.ucsb.edu/grad/index.php" TargetMode="External"/><Relationship Id="rId58" Type="http://schemas.openxmlformats.org/officeDocument/2006/relationships/hyperlink" Target="http://political-science.uchicago.edu/" TargetMode="External"/><Relationship Id="rId59" Type="http://schemas.openxmlformats.org/officeDocument/2006/relationships/hyperlink" Target="http://www.artsci.uc.edu/collegedepts/polisci/grad/" TargetMode="External"/><Relationship Id="rId70" Type="http://schemas.openxmlformats.org/officeDocument/2006/relationships/hyperlink" Target="http://www.polisci.uiowa.edu/" TargetMode="External"/><Relationship Id="rId71" Type="http://schemas.openxmlformats.org/officeDocument/2006/relationships/hyperlink" Target="http://www2.ku.edu/~kups/" TargetMode="External"/><Relationship Id="rId72" Type="http://schemas.openxmlformats.org/officeDocument/2006/relationships/hyperlink" Target="http://www.as.uky.edu/polisci/polisci_graduate.htm" TargetMode="External"/><Relationship Id="rId73" Type="http://schemas.openxmlformats.org/officeDocument/2006/relationships/hyperlink" Target="http://www.bsos.umd.edu/gvpt/" TargetMode="External"/><Relationship Id="rId74" Type="http://schemas.openxmlformats.org/officeDocument/2006/relationships/hyperlink" Target="http://www.umass.edu/polsci" TargetMode="External"/><Relationship Id="rId75" Type="http://schemas.openxmlformats.org/officeDocument/2006/relationships/hyperlink" Target="http://www.as.miami.edu/international-studies/" TargetMode="External"/><Relationship Id="rId76" Type="http://schemas.openxmlformats.org/officeDocument/2006/relationships/hyperlink" Target="http://polisci.lsa.umich.edu/" TargetMode="External"/><Relationship Id="rId77" Type="http://schemas.openxmlformats.org/officeDocument/2006/relationships/hyperlink" Target="http://www.polisci.umn.edu/" TargetMode="External"/><Relationship Id="rId78" Type="http://schemas.openxmlformats.org/officeDocument/2006/relationships/hyperlink" Target="http://www.olemiss.edu/depts/political_science/" TargetMode="External"/><Relationship Id="rId79" Type="http://schemas.openxmlformats.org/officeDocument/2006/relationships/hyperlink" Target="http://politicalscience.missouri.edu/" TargetMode="External"/><Relationship Id="rId90" Type="http://schemas.openxmlformats.org/officeDocument/2006/relationships/hyperlink" Target="http://www.polisci.upenn.edu/" TargetMode="External"/><Relationship Id="rId91" Type="http://schemas.openxmlformats.org/officeDocument/2006/relationships/hyperlink" Target="http://www.pitt.edu/~politics/" TargetMode="External"/><Relationship Id="rId92" Type="http://schemas.openxmlformats.org/officeDocument/2006/relationships/hyperlink" Target="http://www.rochester.edu/college/psc/index1.php" TargetMode="External"/><Relationship Id="rId93" Type="http://schemas.openxmlformats.org/officeDocument/2006/relationships/hyperlink" Target="http://www.cas.sc.edu/poli/" TargetMode="External"/><Relationship Id="rId94" Type="http://schemas.openxmlformats.org/officeDocument/2006/relationships/hyperlink" Target="http://www.usc.edu/schools/college/poir/" TargetMode="External"/><Relationship Id="rId95" Type="http://schemas.openxmlformats.org/officeDocument/2006/relationships/hyperlink" Target="http://web.utk.edu/~polisci/" TargetMode="External"/><Relationship Id="rId96" Type="http://schemas.openxmlformats.org/officeDocument/2006/relationships/hyperlink" Target="http://www.utexas.edu/cola/depts/government" TargetMode="External"/><Relationship Id="rId97" Type="http://schemas.openxmlformats.org/officeDocument/2006/relationships/hyperlink" Target="http://www.poli-sci.utah.edu/" TargetMode="External"/><Relationship Id="rId98" Type="http://schemas.openxmlformats.org/officeDocument/2006/relationships/hyperlink" Target="http://www.virginia.edu/politics" TargetMode="External"/><Relationship Id="rId99" Type="http://schemas.openxmlformats.org/officeDocument/2006/relationships/hyperlink" Target="http://www.polisci.washington.edu/index.html" TargetMode="External"/><Relationship Id="rId20" Type="http://schemas.openxmlformats.org/officeDocument/2006/relationships/hyperlink" Target="http://www2.gsu.edu/~wwwpol/" TargetMode="External"/><Relationship Id="rId21" Type="http://schemas.openxmlformats.org/officeDocument/2006/relationships/hyperlink" Target="http://www.gov.harvard.edu/" TargetMode="External"/><Relationship Id="rId22" Type="http://schemas.openxmlformats.org/officeDocument/2006/relationships/hyperlink" Target="http://www.howard.edu/" TargetMode="External"/><Relationship Id="rId23" Type="http://schemas.openxmlformats.org/officeDocument/2006/relationships/hyperlink" Target="http://www.indiana.edu/~iupolsci/" TargetMode="External"/><Relationship Id="rId24" Type="http://schemas.openxmlformats.org/officeDocument/2006/relationships/hyperlink" Target="http://politicalscience.jhu.edu/graduate_overview.html" TargetMode="External"/><Relationship Id="rId25" Type="http://schemas.openxmlformats.org/officeDocument/2006/relationships/hyperlink" Target="http://appl003.lsu.edu/artsci/polisci.nsf/index" TargetMode="External"/><Relationship Id="rId26" Type="http://schemas.openxmlformats.org/officeDocument/2006/relationships/hyperlink" Target="http://www.luc.edu/politicalscience/index.shtml" TargetMode="External"/><Relationship Id="rId27" Type="http://schemas.openxmlformats.org/officeDocument/2006/relationships/hyperlink" Target="http://web.mit.edu/polisci/index.html" TargetMode="External"/><Relationship Id="rId28" Type="http://schemas.openxmlformats.org/officeDocument/2006/relationships/hyperlink" Target="http://www.polisci.msu.edu/" TargetMode="External"/><Relationship Id="rId29" Type="http://schemas.openxmlformats.org/officeDocument/2006/relationships/hyperlink" Target="http://www.nyu.edu/gsas/dept/politics/grad/phd_description1.shtml" TargetMode="External"/><Relationship Id="rId40" Type="http://schemas.openxmlformats.org/officeDocument/2006/relationships/hyperlink" Target="http://politicalscience.stanford.edu/" TargetMode="External"/><Relationship Id="rId41" Type="http://schemas.openxmlformats.org/officeDocument/2006/relationships/hyperlink" Target="http://www.albany.edu/rockefeller/pos/index.htm" TargetMode="External"/><Relationship Id="rId42" Type="http://schemas.openxmlformats.org/officeDocument/2006/relationships/hyperlink" Target="http://www.agronomy.unl.edu/index.html" TargetMode="External"/><Relationship Id="rId43" Type="http://schemas.openxmlformats.org/officeDocument/2006/relationships/hyperlink" Target="http://www.polsci.buffalo.edu/" TargetMode="External"/><Relationship Id="rId44" Type="http://schemas.openxmlformats.org/officeDocument/2006/relationships/hyperlink" Target="http://www.sunysb.edu/polsci/" TargetMode="External"/><Relationship Id="rId45" Type="http://schemas.openxmlformats.org/officeDocument/2006/relationships/hyperlink" Target="http://www.maxwell.syr.edu/psc" TargetMode="External"/><Relationship Id="rId46" Type="http://schemas.openxmlformats.org/officeDocument/2006/relationships/hyperlink" Target="http://www.temple.edu/polsci" TargetMode="External"/><Relationship Id="rId47" Type="http://schemas.openxmlformats.org/officeDocument/2006/relationships/hyperlink" Target="http://www-polisci.tamu.edu/" TargetMode="External"/><Relationship Id="rId48" Type="http://schemas.openxmlformats.org/officeDocument/2006/relationships/hyperlink" Target="http://www.depts.ttu.edu/politicalscience/" TargetMode="External"/><Relationship Id="rId49" Type="http://schemas.openxmlformats.org/officeDocument/2006/relationships/hyperlink" Target="http://www.as.ua.edu/psc" TargetMode="External"/><Relationship Id="rId60" Type="http://schemas.openxmlformats.org/officeDocument/2006/relationships/hyperlink" Target="http://polsci.colorado.edu/" TargetMode="External"/><Relationship Id="rId61" Type="http://schemas.openxmlformats.org/officeDocument/2006/relationships/hyperlink" Target="http://www.polisci.uconn.edu/graduate/index.php" TargetMode="External"/><Relationship Id="rId62" Type="http://schemas.openxmlformats.org/officeDocument/2006/relationships/hyperlink" Target="http://www.udallas.edu/braniff/ppolitics" TargetMode="External"/><Relationship Id="rId63" Type="http://schemas.openxmlformats.org/officeDocument/2006/relationships/hyperlink" Target="http://www.udel.edu/poscir/index.html" TargetMode="External"/><Relationship Id="rId64" Type="http://schemas.openxmlformats.org/officeDocument/2006/relationships/hyperlink" Target="http://www.polisci.ufl.edu/" TargetMode="External"/><Relationship Id="rId65" Type="http://schemas.openxmlformats.org/officeDocument/2006/relationships/hyperlink" Target="http://www.uga.edu/pol-sci" TargetMode="External"/><Relationship Id="rId66" Type="http://schemas.openxmlformats.org/officeDocument/2006/relationships/hyperlink" Target="http://www.politicalscience.hawaii.edu/" TargetMode="External"/><Relationship Id="rId67" Type="http://schemas.openxmlformats.org/officeDocument/2006/relationships/hyperlink" Target="http://www.polsci.uh.edu/" TargetMode="External"/><Relationship Id="rId68" Type="http://schemas.openxmlformats.org/officeDocument/2006/relationships/hyperlink" Target="http://www.uic.edu/depts/pols/" TargetMode="External"/><Relationship Id="rId69" Type="http://schemas.openxmlformats.org/officeDocument/2006/relationships/hyperlink" Target="http://www.pol.uiuc.edu/" TargetMode="External"/><Relationship Id="rId100" Type="http://schemas.openxmlformats.org/officeDocument/2006/relationships/hyperlink" Target="http://polisci.wisc.edu/grad/default.aspx" TargetMode="External"/><Relationship Id="rId80" Type="http://schemas.openxmlformats.org/officeDocument/2006/relationships/hyperlink" Target="http://www.umsl.edu/~polisci" TargetMode="External"/><Relationship Id="rId81" Type="http://schemas.openxmlformats.org/officeDocument/2006/relationships/hyperlink" Target="http://www.unl.edu/polisci/grad/grad.html" TargetMode="External"/><Relationship Id="rId82" Type="http://schemas.openxmlformats.org/officeDocument/2006/relationships/hyperlink" Target="http://www.unr.edu/cla/polisci/graduate.asp" TargetMode="External"/><Relationship Id="rId83" Type="http://schemas.openxmlformats.org/officeDocument/2006/relationships/hyperlink" Target="http://www.unm.edu/~polsci/" TargetMode="External"/><Relationship Id="rId84" Type="http://schemas.openxmlformats.org/officeDocument/2006/relationships/hyperlink" Target="http://www.poli.uno.edu/" TargetMode="External"/><Relationship Id="rId85" Type="http://schemas.openxmlformats.org/officeDocument/2006/relationships/hyperlink" Target="http://www.unc.edu/depts/polisci" TargetMode="External"/><Relationship Id="rId86" Type="http://schemas.openxmlformats.org/officeDocument/2006/relationships/hyperlink" Target="http://www.psci.unt.edu/home.php" TargetMode="External"/><Relationship Id="rId87" Type="http://schemas.openxmlformats.org/officeDocument/2006/relationships/hyperlink" Target="http://politicalscience.nd.edu/graduate/" TargetMode="External"/><Relationship Id="rId88" Type="http://schemas.openxmlformats.org/officeDocument/2006/relationships/hyperlink" Target="http://www.ou.edu/cas/psc/graduate" TargetMode="External"/><Relationship Id="rId89" Type="http://schemas.openxmlformats.org/officeDocument/2006/relationships/hyperlink" Target="http://polisci.uoregon.edu/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hyperlink" Target="http://www.gov.harvard.edu/faculty/faculty-directory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9"/>
  <sheetViews>
    <sheetView workbookViewId="0">
      <selection activeCell="A5" sqref="A5"/>
    </sheetView>
  </sheetViews>
  <sheetFormatPr baseColWidth="10" defaultColWidth="8.83203125" defaultRowHeight="14" x14ac:dyDescent="0"/>
  <cols>
    <col min="1" max="1" width="9.83203125" customWidth="1"/>
    <col min="2" max="2" width="37.33203125" customWidth="1"/>
    <col min="5" max="5" width="8.83203125" style="16"/>
  </cols>
  <sheetData>
    <row r="1" spans="1:6">
      <c r="A1" t="s">
        <v>374</v>
      </c>
    </row>
    <row r="2" spans="1:6">
      <c r="A2" t="s">
        <v>862</v>
      </c>
    </row>
    <row r="4" spans="1:6">
      <c r="A4" s="20" t="s">
        <v>935</v>
      </c>
    </row>
    <row r="5" spans="1:6" ht="70">
      <c r="A5" s="15" t="s">
        <v>114</v>
      </c>
      <c r="B5" s="15" t="s">
        <v>3</v>
      </c>
      <c r="C5" s="15" t="s">
        <v>376</v>
      </c>
      <c r="D5" s="15" t="s">
        <v>377</v>
      </c>
      <c r="E5" s="17" t="s">
        <v>381</v>
      </c>
      <c r="F5" s="15" t="s">
        <v>383</v>
      </c>
    </row>
    <row r="6" spans="1:6">
      <c r="A6">
        <v>1</v>
      </c>
      <c r="B6" t="s">
        <v>10</v>
      </c>
      <c r="C6">
        <v>1</v>
      </c>
      <c r="D6">
        <v>1</v>
      </c>
      <c r="E6">
        <f t="shared" ref="E6:E37" si="0">AVERAGE(C6:D6)</f>
        <v>1</v>
      </c>
      <c r="F6">
        <f>CORREL(C6:C55, D6:D55)</f>
        <v>0.49462692585678519</v>
      </c>
    </row>
    <row r="7" spans="1:6">
      <c r="A7">
        <v>2</v>
      </c>
      <c r="B7" t="s">
        <v>8</v>
      </c>
      <c r="C7">
        <v>3</v>
      </c>
      <c r="D7">
        <v>1</v>
      </c>
      <c r="E7">
        <f t="shared" si="0"/>
        <v>2</v>
      </c>
    </row>
    <row r="8" spans="1:6">
      <c r="A8">
        <v>3</v>
      </c>
      <c r="B8" t="s">
        <v>67</v>
      </c>
      <c r="C8">
        <v>2</v>
      </c>
      <c r="D8">
        <v>4</v>
      </c>
      <c r="E8">
        <f t="shared" si="0"/>
        <v>3</v>
      </c>
    </row>
    <row r="9" spans="1:6">
      <c r="A9">
        <v>4</v>
      </c>
      <c r="B9" t="s">
        <v>13</v>
      </c>
      <c r="C9">
        <v>7</v>
      </c>
      <c r="D9">
        <v>7</v>
      </c>
      <c r="E9">
        <f t="shared" si="0"/>
        <v>7</v>
      </c>
    </row>
    <row r="10" spans="1:6">
      <c r="A10">
        <v>5</v>
      </c>
      <c r="B10" t="s">
        <v>15</v>
      </c>
      <c r="C10">
        <v>6</v>
      </c>
      <c r="D10">
        <v>9</v>
      </c>
      <c r="E10">
        <f t="shared" si="0"/>
        <v>7.5</v>
      </c>
    </row>
    <row r="11" spans="1:6">
      <c r="A11">
        <v>5</v>
      </c>
      <c r="B11" t="s">
        <v>9</v>
      </c>
      <c r="C11">
        <v>14</v>
      </c>
      <c r="D11">
        <v>1</v>
      </c>
      <c r="E11">
        <f t="shared" si="0"/>
        <v>7.5</v>
      </c>
    </row>
    <row r="12" spans="1:6">
      <c r="A12">
        <v>5</v>
      </c>
      <c r="B12" t="s">
        <v>14</v>
      </c>
      <c r="C12">
        <v>8</v>
      </c>
      <c r="D12">
        <v>7</v>
      </c>
      <c r="E12">
        <f t="shared" si="0"/>
        <v>7.5</v>
      </c>
    </row>
    <row r="13" spans="1:6">
      <c r="A13">
        <v>5</v>
      </c>
      <c r="B13" t="s">
        <v>11</v>
      </c>
      <c r="C13">
        <v>10</v>
      </c>
      <c r="D13">
        <v>5</v>
      </c>
      <c r="E13">
        <f t="shared" si="0"/>
        <v>7.5</v>
      </c>
    </row>
    <row r="14" spans="1:6">
      <c r="A14">
        <v>9</v>
      </c>
      <c r="B14" t="s">
        <v>21</v>
      </c>
      <c r="C14">
        <v>4</v>
      </c>
      <c r="D14">
        <v>17</v>
      </c>
      <c r="E14">
        <f t="shared" si="0"/>
        <v>10.5</v>
      </c>
    </row>
    <row r="15" spans="1:6">
      <c r="A15">
        <v>10</v>
      </c>
      <c r="B15" t="s">
        <v>12</v>
      </c>
      <c r="C15">
        <v>18</v>
      </c>
      <c r="D15">
        <v>6</v>
      </c>
      <c r="E15">
        <f t="shared" si="0"/>
        <v>12</v>
      </c>
    </row>
    <row r="16" spans="1:6">
      <c r="A16">
        <v>10</v>
      </c>
      <c r="B16" t="s">
        <v>6</v>
      </c>
      <c r="C16">
        <v>13</v>
      </c>
      <c r="D16">
        <v>11</v>
      </c>
      <c r="E16">
        <f t="shared" si="0"/>
        <v>12</v>
      </c>
    </row>
    <row r="17" spans="1:5">
      <c r="A17">
        <v>10</v>
      </c>
      <c r="B17" t="s">
        <v>18</v>
      </c>
      <c r="C17">
        <v>11</v>
      </c>
      <c r="D17">
        <v>13</v>
      </c>
      <c r="E17">
        <f t="shared" si="0"/>
        <v>12</v>
      </c>
    </row>
    <row r="18" spans="1:5">
      <c r="A18">
        <v>13</v>
      </c>
      <c r="B18" t="s">
        <v>5</v>
      </c>
      <c r="C18">
        <v>17</v>
      </c>
      <c r="D18">
        <v>9</v>
      </c>
      <c r="E18">
        <f t="shared" si="0"/>
        <v>13</v>
      </c>
    </row>
    <row r="19" spans="1:5">
      <c r="A19">
        <v>14</v>
      </c>
      <c r="B19" t="s">
        <v>17</v>
      </c>
      <c r="C19">
        <v>20</v>
      </c>
      <c r="D19">
        <v>13</v>
      </c>
      <c r="E19">
        <f t="shared" si="0"/>
        <v>16.5</v>
      </c>
    </row>
    <row r="20" spans="1:5">
      <c r="A20">
        <v>15</v>
      </c>
      <c r="B20" t="s">
        <v>30</v>
      </c>
      <c r="C20">
        <v>14</v>
      </c>
      <c r="D20">
        <v>24</v>
      </c>
      <c r="E20">
        <f t="shared" si="0"/>
        <v>19</v>
      </c>
    </row>
    <row r="21" spans="1:5">
      <c r="A21">
        <v>15</v>
      </c>
      <c r="B21" t="s">
        <v>7</v>
      </c>
      <c r="C21">
        <v>23</v>
      </c>
      <c r="D21">
        <v>15</v>
      </c>
      <c r="E21">
        <f t="shared" si="0"/>
        <v>19</v>
      </c>
    </row>
    <row r="22" spans="1:5">
      <c r="A22">
        <v>17</v>
      </c>
      <c r="B22" t="s">
        <v>35</v>
      </c>
      <c r="C22">
        <v>12</v>
      </c>
      <c r="D22">
        <v>28</v>
      </c>
      <c r="E22">
        <f t="shared" si="0"/>
        <v>20</v>
      </c>
    </row>
    <row r="23" spans="1:5">
      <c r="A23">
        <v>18</v>
      </c>
      <c r="B23" t="s">
        <v>41</v>
      </c>
      <c r="C23">
        <v>5</v>
      </c>
      <c r="D23">
        <v>36</v>
      </c>
      <c r="E23">
        <f t="shared" si="0"/>
        <v>20.5</v>
      </c>
    </row>
    <row r="24" spans="1:5" s="18" customFormat="1">
      <c r="A24">
        <v>19</v>
      </c>
      <c r="B24" t="s">
        <v>20</v>
      </c>
      <c r="C24">
        <v>29</v>
      </c>
      <c r="D24">
        <v>15</v>
      </c>
      <c r="E24">
        <f t="shared" si="0"/>
        <v>22</v>
      </c>
    </row>
    <row r="25" spans="1:5">
      <c r="A25">
        <v>20</v>
      </c>
      <c r="B25" t="s">
        <v>29</v>
      </c>
      <c r="C25">
        <v>21</v>
      </c>
      <c r="D25">
        <v>24</v>
      </c>
      <c r="E25">
        <f t="shared" si="0"/>
        <v>22.5</v>
      </c>
    </row>
    <row r="26" spans="1:5">
      <c r="A26">
        <v>20</v>
      </c>
      <c r="B26" t="s">
        <v>32</v>
      </c>
      <c r="C26">
        <v>19</v>
      </c>
      <c r="D26">
        <v>26</v>
      </c>
      <c r="E26">
        <f t="shared" si="0"/>
        <v>22.5</v>
      </c>
    </row>
    <row r="27" spans="1:5">
      <c r="A27">
        <v>22</v>
      </c>
      <c r="B27" t="s">
        <v>16</v>
      </c>
      <c r="C27">
        <v>35</v>
      </c>
      <c r="D27">
        <v>11</v>
      </c>
      <c r="E27">
        <f t="shared" si="0"/>
        <v>23</v>
      </c>
    </row>
    <row r="28" spans="1:5">
      <c r="A28">
        <v>22</v>
      </c>
      <c r="B28" t="s">
        <v>27</v>
      </c>
      <c r="C28">
        <v>25</v>
      </c>
      <c r="D28">
        <v>21</v>
      </c>
      <c r="E28">
        <f t="shared" si="0"/>
        <v>23</v>
      </c>
    </row>
    <row r="29" spans="1:5">
      <c r="A29">
        <v>24</v>
      </c>
      <c r="B29" t="s">
        <v>26</v>
      </c>
      <c r="C29">
        <v>26</v>
      </c>
      <c r="D29">
        <v>21</v>
      </c>
      <c r="E29">
        <f t="shared" si="0"/>
        <v>23.5</v>
      </c>
    </row>
    <row r="30" spans="1:5">
      <c r="A30">
        <v>25</v>
      </c>
      <c r="B30" t="s">
        <v>45</v>
      </c>
      <c r="C30">
        <v>9</v>
      </c>
      <c r="D30">
        <v>39</v>
      </c>
      <c r="E30">
        <f t="shared" si="0"/>
        <v>24</v>
      </c>
    </row>
    <row r="31" spans="1:5">
      <c r="A31">
        <v>26</v>
      </c>
      <c r="B31" t="s">
        <v>33</v>
      </c>
      <c r="C31">
        <v>21</v>
      </c>
      <c r="D31">
        <v>28</v>
      </c>
      <c r="E31">
        <f t="shared" si="0"/>
        <v>24.5</v>
      </c>
    </row>
    <row r="32" spans="1:5">
      <c r="A32">
        <v>26</v>
      </c>
      <c r="B32" t="s">
        <v>22</v>
      </c>
      <c r="C32">
        <v>32</v>
      </c>
      <c r="D32">
        <v>17</v>
      </c>
      <c r="E32">
        <f t="shared" si="0"/>
        <v>24.5</v>
      </c>
    </row>
    <row r="33" spans="1:5">
      <c r="A33">
        <v>28</v>
      </c>
      <c r="B33" t="s">
        <v>44</v>
      </c>
      <c r="C33">
        <v>14</v>
      </c>
      <c r="D33">
        <v>39</v>
      </c>
      <c r="E33">
        <f t="shared" si="0"/>
        <v>26.5</v>
      </c>
    </row>
    <row r="34" spans="1:5" s="18" customFormat="1">
      <c r="A34">
        <v>28</v>
      </c>
      <c r="B34" t="s">
        <v>31</v>
      </c>
      <c r="C34">
        <v>27</v>
      </c>
      <c r="D34">
        <v>26</v>
      </c>
      <c r="E34">
        <f t="shared" si="0"/>
        <v>26.5</v>
      </c>
    </row>
    <row r="35" spans="1:5">
      <c r="A35">
        <v>30</v>
      </c>
      <c r="B35" t="s">
        <v>24</v>
      </c>
      <c r="C35">
        <v>38</v>
      </c>
      <c r="D35">
        <v>17</v>
      </c>
      <c r="E35">
        <f t="shared" si="0"/>
        <v>27.5</v>
      </c>
    </row>
    <row r="36" spans="1:5">
      <c r="A36">
        <v>31</v>
      </c>
      <c r="B36" t="s">
        <v>36</v>
      </c>
      <c r="C36">
        <v>31</v>
      </c>
      <c r="D36">
        <v>28</v>
      </c>
      <c r="E36">
        <f t="shared" si="0"/>
        <v>29.5</v>
      </c>
    </row>
    <row r="37" spans="1:5">
      <c r="A37">
        <v>32</v>
      </c>
      <c r="B37" t="s">
        <v>372</v>
      </c>
      <c r="C37">
        <v>9</v>
      </c>
      <c r="D37">
        <v>51</v>
      </c>
      <c r="E37">
        <f t="shared" si="0"/>
        <v>30</v>
      </c>
    </row>
    <row r="38" spans="1:5">
      <c r="A38">
        <v>33</v>
      </c>
      <c r="B38" t="s">
        <v>34</v>
      </c>
      <c r="C38">
        <v>34</v>
      </c>
      <c r="D38">
        <v>28</v>
      </c>
      <c r="E38">
        <f t="shared" ref="E38:E55" si="1">AVERAGE(C38:D38)</f>
        <v>31</v>
      </c>
    </row>
    <row r="39" spans="1:5">
      <c r="A39">
        <v>33</v>
      </c>
      <c r="B39" t="s">
        <v>38</v>
      </c>
      <c r="C39">
        <v>29</v>
      </c>
      <c r="D39">
        <v>33</v>
      </c>
      <c r="E39">
        <f t="shared" si="1"/>
        <v>31</v>
      </c>
    </row>
    <row r="40" spans="1:5">
      <c r="A40">
        <v>35</v>
      </c>
      <c r="B40" t="s">
        <v>25</v>
      </c>
      <c r="C40">
        <v>46</v>
      </c>
      <c r="D40">
        <v>20</v>
      </c>
      <c r="E40">
        <f t="shared" si="1"/>
        <v>33</v>
      </c>
    </row>
    <row r="41" spans="1:5">
      <c r="A41">
        <v>36</v>
      </c>
      <c r="B41" t="s">
        <v>37</v>
      </c>
      <c r="C41">
        <v>39</v>
      </c>
      <c r="D41">
        <v>28</v>
      </c>
      <c r="E41">
        <f t="shared" si="1"/>
        <v>33.5</v>
      </c>
    </row>
    <row r="42" spans="1:5">
      <c r="A42">
        <v>36</v>
      </c>
      <c r="B42" t="s">
        <v>49</v>
      </c>
      <c r="C42">
        <v>28</v>
      </c>
      <c r="D42">
        <v>39</v>
      </c>
      <c r="E42">
        <f t="shared" si="1"/>
        <v>33.5</v>
      </c>
    </row>
    <row r="43" spans="1:5">
      <c r="A43">
        <v>38</v>
      </c>
      <c r="B43" t="s">
        <v>50</v>
      </c>
      <c r="C43">
        <v>33</v>
      </c>
      <c r="D43">
        <v>39</v>
      </c>
      <c r="E43">
        <f t="shared" si="1"/>
        <v>36</v>
      </c>
    </row>
    <row r="44" spans="1:5">
      <c r="A44">
        <v>39</v>
      </c>
      <c r="B44" t="s">
        <v>352</v>
      </c>
      <c r="C44">
        <v>24</v>
      </c>
      <c r="D44">
        <v>51</v>
      </c>
      <c r="E44">
        <f t="shared" si="1"/>
        <v>37.5</v>
      </c>
    </row>
    <row r="45" spans="1:5">
      <c r="A45">
        <v>40</v>
      </c>
      <c r="B45" t="s">
        <v>28</v>
      </c>
      <c r="C45">
        <v>56</v>
      </c>
      <c r="D45">
        <v>21</v>
      </c>
      <c r="E45">
        <f t="shared" si="1"/>
        <v>38.5</v>
      </c>
    </row>
    <row r="46" spans="1:5">
      <c r="A46">
        <v>41</v>
      </c>
      <c r="B46" t="s">
        <v>48</v>
      </c>
      <c r="C46">
        <v>40</v>
      </c>
      <c r="D46">
        <v>39</v>
      </c>
      <c r="E46">
        <f t="shared" si="1"/>
        <v>39.5</v>
      </c>
    </row>
    <row r="47" spans="1:5">
      <c r="A47">
        <v>41</v>
      </c>
      <c r="B47" t="s">
        <v>39</v>
      </c>
      <c r="C47">
        <v>46</v>
      </c>
      <c r="D47">
        <v>33</v>
      </c>
      <c r="E47">
        <f t="shared" si="1"/>
        <v>39.5</v>
      </c>
    </row>
    <row r="48" spans="1:5">
      <c r="A48">
        <v>43</v>
      </c>
      <c r="B48" t="s">
        <v>52</v>
      </c>
      <c r="C48">
        <v>35</v>
      </c>
      <c r="D48">
        <v>46</v>
      </c>
      <c r="E48">
        <f t="shared" si="1"/>
        <v>40.5</v>
      </c>
    </row>
    <row r="49" spans="1:5">
      <c r="A49">
        <v>44</v>
      </c>
      <c r="B49" t="s">
        <v>51</v>
      </c>
      <c r="C49">
        <v>40</v>
      </c>
      <c r="D49">
        <v>46</v>
      </c>
      <c r="E49">
        <f t="shared" si="1"/>
        <v>43</v>
      </c>
    </row>
    <row r="50" spans="1:5">
      <c r="A50">
        <v>44</v>
      </c>
      <c r="B50" t="s">
        <v>42</v>
      </c>
      <c r="C50">
        <v>50</v>
      </c>
      <c r="D50">
        <v>36</v>
      </c>
      <c r="E50">
        <f t="shared" si="1"/>
        <v>43</v>
      </c>
    </row>
    <row r="51" spans="1:5">
      <c r="A51">
        <v>46</v>
      </c>
      <c r="B51" t="s">
        <v>43</v>
      </c>
      <c r="C51">
        <v>66</v>
      </c>
      <c r="D51">
        <v>36</v>
      </c>
      <c r="E51">
        <f t="shared" si="1"/>
        <v>51</v>
      </c>
    </row>
    <row r="52" spans="1:5">
      <c r="A52">
        <v>46</v>
      </c>
      <c r="B52" t="s">
        <v>40</v>
      </c>
      <c r="C52">
        <v>69</v>
      </c>
      <c r="D52">
        <v>33</v>
      </c>
      <c r="E52">
        <f t="shared" si="1"/>
        <v>51</v>
      </c>
    </row>
    <row r="53" spans="1:5">
      <c r="A53">
        <v>48</v>
      </c>
      <c r="B53" t="s">
        <v>111</v>
      </c>
      <c r="C53">
        <v>55</v>
      </c>
      <c r="D53">
        <v>49</v>
      </c>
      <c r="E53">
        <f t="shared" si="1"/>
        <v>52</v>
      </c>
    </row>
    <row r="54" spans="1:5">
      <c r="A54">
        <v>49</v>
      </c>
      <c r="B54" t="s">
        <v>46</v>
      </c>
      <c r="C54">
        <v>66</v>
      </c>
      <c r="D54">
        <v>39</v>
      </c>
      <c r="E54">
        <f t="shared" si="1"/>
        <v>52.5</v>
      </c>
    </row>
    <row r="55" spans="1:5">
      <c r="A55">
        <v>49</v>
      </c>
      <c r="B55" t="s">
        <v>365</v>
      </c>
      <c r="C55">
        <v>43</v>
      </c>
      <c r="D55">
        <v>62</v>
      </c>
      <c r="E55">
        <f t="shared" si="1"/>
        <v>52.5</v>
      </c>
    </row>
    <row r="56" spans="1:5">
      <c r="A56" s="20"/>
      <c r="B56" s="20"/>
    </row>
    <row r="57" spans="1:5">
      <c r="A57" s="20"/>
      <c r="B57" s="20"/>
    </row>
    <row r="58" spans="1:5">
      <c r="A58" s="20"/>
      <c r="B58" s="20"/>
    </row>
    <row r="59" spans="1:5">
      <c r="A59" s="20"/>
      <c r="B59" s="20"/>
    </row>
    <row r="60" spans="1:5">
      <c r="A60" s="20"/>
      <c r="B60" s="20"/>
    </row>
    <row r="61" spans="1:5">
      <c r="A61" s="20"/>
      <c r="B61" s="20"/>
    </row>
    <row r="62" spans="1:5">
      <c r="A62" s="20"/>
      <c r="B62" s="20"/>
    </row>
    <row r="63" spans="1:5">
      <c r="A63" s="20"/>
      <c r="B63" s="20"/>
    </row>
    <row r="64" spans="1:5">
      <c r="A64" s="20"/>
      <c r="B64" s="20"/>
    </row>
    <row r="65" spans="1:5">
      <c r="A65" s="20"/>
      <c r="B65" s="20"/>
    </row>
    <row r="66" spans="1:5">
      <c r="A66" s="20"/>
      <c r="B66" s="20"/>
    </row>
    <row r="67" spans="1:5">
      <c r="A67" s="20"/>
      <c r="B67" s="20"/>
    </row>
    <row r="68" spans="1:5">
      <c r="A68" s="20"/>
      <c r="B68" s="20"/>
    </row>
    <row r="69" spans="1:5">
      <c r="A69" s="20"/>
      <c r="B69" s="20"/>
    </row>
    <row r="70" spans="1:5">
      <c r="A70" s="20"/>
      <c r="B70" s="20"/>
    </row>
    <row r="71" spans="1:5">
      <c r="A71" s="20"/>
      <c r="B71" s="20"/>
    </row>
    <row r="72" spans="1:5">
      <c r="A72" s="20"/>
      <c r="B72" s="20"/>
    </row>
    <row r="73" spans="1:5">
      <c r="A73" s="20"/>
      <c r="B73" s="20"/>
    </row>
    <row r="74" spans="1:5" s="21" customFormat="1">
      <c r="E74" s="22"/>
    </row>
    <row r="75" spans="1:5" s="21" customFormat="1">
      <c r="E75" s="22"/>
    </row>
    <row r="76" spans="1:5" s="21" customFormat="1">
      <c r="E76" s="22"/>
    </row>
    <row r="77" spans="1:5" s="21" customFormat="1">
      <c r="E77" s="22"/>
    </row>
    <row r="78" spans="1:5">
      <c r="A78" s="21"/>
      <c r="B78" s="21"/>
    </row>
    <row r="79" spans="1:5" s="3" customFormat="1">
      <c r="B79" s="21"/>
      <c r="E79" s="23"/>
    </row>
  </sheetData>
  <sortState ref="B6:B168">
    <sortCondition ref="B100"/>
  </sortState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3"/>
  <sheetViews>
    <sheetView topLeftCell="P1" workbookViewId="0">
      <selection activeCell="AQ5" sqref="AQ5:AQ12"/>
    </sheetView>
  </sheetViews>
  <sheetFormatPr baseColWidth="10" defaultColWidth="8.83203125" defaultRowHeight="14" x14ac:dyDescent="0"/>
  <cols>
    <col min="1" max="1" width="18.5" customWidth="1"/>
    <col min="3" max="7" width="5.6640625" customWidth="1"/>
    <col min="8" max="8" width="5.6640625" style="20" customWidth="1"/>
    <col min="9" max="12" width="5.6640625" customWidth="1"/>
    <col min="13" max="13" width="5.6640625" style="20" customWidth="1"/>
    <col min="14" max="17" width="5.6640625" customWidth="1"/>
    <col min="18" max="18" width="5.6640625" style="20" customWidth="1"/>
    <col min="19" max="22" width="5.6640625" customWidth="1"/>
    <col min="23" max="23" width="5.6640625" style="20" customWidth="1"/>
    <col min="24" max="27" width="5.6640625" customWidth="1"/>
    <col min="28" max="28" width="5.6640625" style="20" customWidth="1"/>
    <col min="29" max="32" width="5.6640625" customWidth="1"/>
    <col min="33" max="33" width="5.6640625" style="20" customWidth="1"/>
    <col min="34" max="35" width="5.6640625" customWidth="1"/>
  </cols>
  <sheetData>
    <row r="1" spans="1:43">
      <c r="A1">
        <v>3</v>
      </c>
      <c r="B1" t="s">
        <v>67</v>
      </c>
      <c r="C1">
        <v>2</v>
      </c>
      <c r="D1">
        <v>4</v>
      </c>
      <c r="E1">
        <f>AVERAGE(C1:D1)</f>
        <v>3</v>
      </c>
      <c r="K1">
        <v>6</v>
      </c>
      <c r="L1" t="s">
        <v>112</v>
      </c>
      <c r="N1">
        <v>2</v>
      </c>
      <c r="O1">
        <v>4</v>
      </c>
      <c r="P1">
        <v>5</v>
      </c>
      <c r="Q1">
        <v>16</v>
      </c>
      <c r="S1">
        <v>15</v>
      </c>
      <c r="T1">
        <v>8.4</v>
      </c>
    </row>
    <row r="3" spans="1:43" ht="15" thickBot="1"/>
    <row r="4" spans="1:43" ht="72" thickBot="1">
      <c r="A4" s="18" t="s">
        <v>936</v>
      </c>
      <c r="B4" s="18" t="s">
        <v>939</v>
      </c>
      <c r="C4" s="40" t="s">
        <v>938</v>
      </c>
      <c r="D4" s="41" t="s">
        <v>960</v>
      </c>
      <c r="E4" s="42" t="s">
        <v>959</v>
      </c>
      <c r="F4" s="48" t="s">
        <v>946</v>
      </c>
      <c r="G4" s="49" t="s">
        <v>944</v>
      </c>
      <c r="H4" s="49" t="s">
        <v>1284</v>
      </c>
      <c r="I4" s="49" t="s">
        <v>945</v>
      </c>
      <c r="J4" s="50" t="s">
        <v>964</v>
      </c>
      <c r="K4" s="45" t="s">
        <v>947</v>
      </c>
      <c r="L4" s="49" t="s">
        <v>942</v>
      </c>
      <c r="M4" s="49" t="s">
        <v>1285</v>
      </c>
      <c r="N4" s="49" t="s">
        <v>943</v>
      </c>
      <c r="O4" s="50" t="s">
        <v>965</v>
      </c>
      <c r="P4" s="45" t="s">
        <v>951</v>
      </c>
      <c r="Q4" s="49" t="s">
        <v>952</v>
      </c>
      <c r="R4" s="49" t="s">
        <v>1286</v>
      </c>
      <c r="S4" s="49" t="s">
        <v>937</v>
      </c>
      <c r="T4" s="50" t="s">
        <v>966</v>
      </c>
      <c r="U4" s="45" t="s">
        <v>953</v>
      </c>
      <c r="V4" s="49" t="s">
        <v>954</v>
      </c>
      <c r="W4" s="49" t="s">
        <v>1287</v>
      </c>
      <c r="X4" s="49" t="s">
        <v>955</v>
      </c>
      <c r="Y4" s="50" t="s">
        <v>967</v>
      </c>
      <c r="Z4" s="45" t="s">
        <v>948</v>
      </c>
      <c r="AA4" s="49" t="s">
        <v>949</v>
      </c>
      <c r="AB4" s="49" t="s">
        <v>1290</v>
      </c>
      <c r="AC4" s="49" t="s">
        <v>950</v>
      </c>
      <c r="AD4" s="50" t="s">
        <v>968</v>
      </c>
      <c r="AE4" s="45" t="s">
        <v>956</v>
      </c>
      <c r="AF4" s="49" t="s">
        <v>957</v>
      </c>
      <c r="AG4" s="49" t="s">
        <v>1291</v>
      </c>
      <c r="AH4" s="49" t="s">
        <v>958</v>
      </c>
      <c r="AI4" s="50" t="s">
        <v>969</v>
      </c>
      <c r="AJ4" s="85" t="s">
        <v>1252</v>
      </c>
      <c r="AK4" s="44" t="s">
        <v>1307</v>
      </c>
      <c r="AL4" s="85" t="s">
        <v>1309</v>
      </c>
      <c r="AM4" s="44" t="s">
        <v>1316</v>
      </c>
      <c r="AN4" s="72" t="s">
        <v>1317</v>
      </c>
      <c r="AO4" s="89" t="s">
        <v>1318</v>
      </c>
      <c r="AP4" s="108" t="s">
        <v>1319</v>
      </c>
      <c r="AQ4" s="110" t="s">
        <v>1357</v>
      </c>
    </row>
    <row r="5" spans="1:43">
      <c r="A5" t="s">
        <v>741</v>
      </c>
      <c r="B5" t="s">
        <v>940</v>
      </c>
      <c r="C5" s="28">
        <v>1969</v>
      </c>
      <c r="D5" s="29">
        <v>2013</v>
      </c>
      <c r="E5" s="30">
        <f t="shared" ref="E5:E12" si="0">D5-C5</f>
        <v>44</v>
      </c>
      <c r="F5" s="28">
        <v>43</v>
      </c>
      <c r="G5" s="29">
        <v>5734</v>
      </c>
      <c r="H5" s="29">
        <f>G5/E5</f>
        <v>130.31818181818181</v>
      </c>
      <c r="I5" s="29">
        <v>21</v>
      </c>
      <c r="J5" s="30">
        <f t="shared" ref="J5:J12" si="1">I5/E5</f>
        <v>0.47727272727272729</v>
      </c>
      <c r="K5" s="28">
        <v>25</v>
      </c>
      <c r="L5" s="29">
        <v>2080</v>
      </c>
      <c r="M5" s="29">
        <f>L5/E5</f>
        <v>47.272727272727273</v>
      </c>
      <c r="N5" s="29">
        <v>15</v>
      </c>
      <c r="O5" s="30">
        <f t="shared" ref="O5:O12" si="2">N5/E5</f>
        <v>0.34090909090909088</v>
      </c>
      <c r="P5" s="28">
        <v>14</v>
      </c>
      <c r="Q5" s="29">
        <v>1006</v>
      </c>
      <c r="R5" s="29">
        <f>Q5/E5</f>
        <v>22.863636363636363</v>
      </c>
      <c r="S5" s="29">
        <v>9</v>
      </c>
      <c r="T5" s="30">
        <f t="shared" ref="T5:T12" si="3">S5/E5</f>
        <v>0.20454545454545456</v>
      </c>
      <c r="U5" s="28">
        <v>11</v>
      </c>
      <c r="V5" s="29">
        <v>1074</v>
      </c>
      <c r="W5" s="29">
        <f>V5/E5</f>
        <v>24.40909090909091</v>
      </c>
      <c r="X5" s="29">
        <v>10</v>
      </c>
      <c r="Y5" s="30">
        <f t="shared" ref="Y5:Y12" si="4">X5/E5</f>
        <v>0.22727272727272727</v>
      </c>
      <c r="Z5" s="28">
        <v>3</v>
      </c>
      <c r="AA5" s="29">
        <v>219</v>
      </c>
      <c r="AB5" s="29">
        <f>AA5/E5</f>
        <v>4.9772727272727275</v>
      </c>
      <c r="AC5" s="29">
        <v>3</v>
      </c>
      <c r="AD5" s="30">
        <f t="shared" ref="AD5:AD12" si="5">AC5/E5</f>
        <v>6.8181818181818177E-2</v>
      </c>
      <c r="AE5" s="28">
        <v>18</v>
      </c>
      <c r="AF5" s="29">
        <v>1987</v>
      </c>
      <c r="AG5" s="29">
        <f>AF5/E5</f>
        <v>45.159090909090907</v>
      </c>
      <c r="AH5" s="29">
        <v>13</v>
      </c>
      <c r="AI5" s="30">
        <f t="shared" ref="AI5:AI12" si="6">AH5/E5</f>
        <v>0.29545454545454547</v>
      </c>
      <c r="AJ5" s="78">
        <v>0</v>
      </c>
      <c r="AK5" s="30">
        <f>AJ5/E5</f>
        <v>0</v>
      </c>
      <c r="AL5" s="28">
        <v>16.079000000000001</v>
      </c>
      <c r="AM5" s="30">
        <f>AL5/E5</f>
        <v>0.36543181818181819</v>
      </c>
      <c r="AN5" s="28">
        <v>0</v>
      </c>
      <c r="AO5" s="30">
        <v>0</v>
      </c>
      <c r="AP5" s="87">
        <v>1</v>
      </c>
      <c r="AQ5" s="87">
        <v>0</v>
      </c>
    </row>
    <row r="6" spans="1:43">
      <c r="A6" t="s">
        <v>742</v>
      </c>
      <c r="B6" t="s">
        <v>940</v>
      </c>
      <c r="C6" s="31">
        <v>1996</v>
      </c>
      <c r="D6" s="27">
        <v>2013</v>
      </c>
      <c r="E6" s="32">
        <f t="shared" si="0"/>
        <v>17</v>
      </c>
      <c r="F6" s="31">
        <v>9</v>
      </c>
      <c r="G6" s="36">
        <v>351</v>
      </c>
      <c r="H6" s="27">
        <f t="shared" ref="H6:H12" si="7">G6/E6</f>
        <v>20.647058823529413</v>
      </c>
      <c r="I6" s="36">
        <v>8</v>
      </c>
      <c r="J6" s="32">
        <f t="shared" si="1"/>
        <v>0.47058823529411764</v>
      </c>
      <c r="K6" s="31">
        <v>9</v>
      </c>
      <c r="L6" s="36">
        <v>351</v>
      </c>
      <c r="M6" s="27">
        <f t="shared" ref="M6:M12" si="8">L6/E6</f>
        <v>20.647058823529413</v>
      </c>
      <c r="N6" s="36">
        <v>8</v>
      </c>
      <c r="O6" s="32">
        <f t="shared" si="2"/>
        <v>0.47058823529411764</v>
      </c>
      <c r="P6" s="31">
        <v>8</v>
      </c>
      <c r="Q6" s="36">
        <v>236</v>
      </c>
      <c r="R6" s="27">
        <f t="shared" ref="R6:R12" si="9">Q6/E6</f>
        <v>13.882352941176471</v>
      </c>
      <c r="S6" s="36">
        <v>7</v>
      </c>
      <c r="T6" s="32">
        <f t="shared" si="3"/>
        <v>0.41176470588235292</v>
      </c>
      <c r="U6" s="31">
        <v>1</v>
      </c>
      <c r="V6" s="36">
        <v>115</v>
      </c>
      <c r="W6" s="27">
        <f t="shared" ref="W6:W12" si="10">V6/E6</f>
        <v>6.7647058823529411</v>
      </c>
      <c r="X6" s="36">
        <v>1</v>
      </c>
      <c r="Y6" s="32">
        <f t="shared" si="4"/>
        <v>5.8823529411764705E-2</v>
      </c>
      <c r="Z6" s="31">
        <v>1</v>
      </c>
      <c r="AA6" s="36">
        <v>115</v>
      </c>
      <c r="AB6" s="27">
        <f t="shared" ref="AB6:AB12" si="11">AA6/E6</f>
        <v>6.7647058823529411</v>
      </c>
      <c r="AC6" s="36">
        <v>1</v>
      </c>
      <c r="AD6" s="32">
        <f t="shared" si="5"/>
        <v>5.8823529411764705E-2</v>
      </c>
      <c r="AE6" s="31">
        <v>2</v>
      </c>
      <c r="AF6" s="36">
        <v>163</v>
      </c>
      <c r="AG6" s="27">
        <f t="shared" ref="AG6:AG12" si="12">AF6/E6</f>
        <v>9.5882352941176467</v>
      </c>
      <c r="AH6" s="36">
        <v>2</v>
      </c>
      <c r="AI6" s="32">
        <f t="shared" si="6"/>
        <v>0.11764705882352941</v>
      </c>
      <c r="AJ6" s="39">
        <v>0</v>
      </c>
      <c r="AK6" s="32">
        <f t="shared" ref="AK6:AK12" si="13">AJ6/E6</f>
        <v>0</v>
      </c>
      <c r="AL6" s="31">
        <v>9.4120000000000008</v>
      </c>
      <c r="AM6" s="32">
        <f t="shared" ref="AM6:AM12" si="14">AL6/E6</f>
        <v>0.55364705882352949</v>
      </c>
      <c r="AN6" s="31">
        <v>0</v>
      </c>
      <c r="AO6" s="32">
        <v>0</v>
      </c>
      <c r="AP6" s="109">
        <v>0</v>
      </c>
      <c r="AQ6" s="109">
        <v>0</v>
      </c>
    </row>
    <row r="7" spans="1:43">
      <c r="A7" t="s">
        <v>743</v>
      </c>
      <c r="B7" t="s">
        <v>940</v>
      </c>
      <c r="C7" s="31">
        <v>2009</v>
      </c>
      <c r="D7" s="27">
        <v>2013</v>
      </c>
      <c r="E7" s="32">
        <f t="shared" si="0"/>
        <v>4</v>
      </c>
      <c r="F7" s="31">
        <v>2</v>
      </c>
      <c r="G7" s="36">
        <v>11</v>
      </c>
      <c r="H7" s="27">
        <f t="shared" si="7"/>
        <v>2.75</v>
      </c>
      <c r="I7" s="36">
        <v>1</v>
      </c>
      <c r="J7" s="32">
        <f t="shared" si="1"/>
        <v>0.25</v>
      </c>
      <c r="K7" s="31">
        <v>2</v>
      </c>
      <c r="L7" s="36">
        <v>11</v>
      </c>
      <c r="M7" s="27">
        <f t="shared" si="8"/>
        <v>2.75</v>
      </c>
      <c r="N7" s="36">
        <v>1</v>
      </c>
      <c r="O7" s="32">
        <f t="shared" si="2"/>
        <v>0.25</v>
      </c>
      <c r="P7" s="31">
        <v>0</v>
      </c>
      <c r="Q7" s="36">
        <v>0</v>
      </c>
      <c r="R7" s="27">
        <f t="shared" si="9"/>
        <v>0</v>
      </c>
      <c r="S7" s="36">
        <v>0</v>
      </c>
      <c r="T7" s="32">
        <f t="shared" si="3"/>
        <v>0</v>
      </c>
      <c r="U7" s="31">
        <v>2</v>
      </c>
      <c r="V7" s="36">
        <v>11</v>
      </c>
      <c r="W7" s="27">
        <f t="shared" si="10"/>
        <v>2.75</v>
      </c>
      <c r="X7" s="36">
        <v>1</v>
      </c>
      <c r="Y7" s="32">
        <f t="shared" si="4"/>
        <v>0.25</v>
      </c>
      <c r="Z7" s="31">
        <v>0</v>
      </c>
      <c r="AA7" s="36">
        <v>0</v>
      </c>
      <c r="AB7" s="27">
        <f t="shared" si="11"/>
        <v>0</v>
      </c>
      <c r="AC7" s="36">
        <v>0</v>
      </c>
      <c r="AD7" s="32">
        <f t="shared" si="5"/>
        <v>0</v>
      </c>
      <c r="AE7" s="31">
        <v>2</v>
      </c>
      <c r="AF7" s="36">
        <v>11</v>
      </c>
      <c r="AG7" s="27">
        <f t="shared" si="12"/>
        <v>2.75</v>
      </c>
      <c r="AH7" s="36">
        <v>1</v>
      </c>
      <c r="AI7" s="32">
        <f t="shared" si="6"/>
        <v>0.25</v>
      </c>
      <c r="AJ7" s="39">
        <v>0</v>
      </c>
      <c r="AK7" s="32">
        <f t="shared" si="13"/>
        <v>0</v>
      </c>
      <c r="AL7" s="31">
        <v>0</v>
      </c>
      <c r="AM7" s="32">
        <f t="shared" si="14"/>
        <v>0</v>
      </c>
      <c r="AN7" s="31">
        <v>0</v>
      </c>
      <c r="AO7" s="32">
        <v>0</v>
      </c>
      <c r="AP7" s="109">
        <v>0</v>
      </c>
      <c r="AQ7" s="109">
        <v>0</v>
      </c>
    </row>
    <row r="8" spans="1:43">
      <c r="A8" s="20" t="s">
        <v>744</v>
      </c>
      <c r="B8" t="s">
        <v>940</v>
      </c>
      <c r="C8" s="31">
        <v>1999</v>
      </c>
      <c r="D8" s="27">
        <v>2013</v>
      </c>
      <c r="E8" s="32">
        <f t="shared" si="0"/>
        <v>14</v>
      </c>
      <c r="F8" s="31">
        <v>8</v>
      </c>
      <c r="G8" s="36">
        <v>333</v>
      </c>
      <c r="H8" s="27">
        <f t="shared" si="7"/>
        <v>23.785714285714285</v>
      </c>
      <c r="I8" s="36">
        <v>5</v>
      </c>
      <c r="J8" s="32">
        <f t="shared" si="1"/>
        <v>0.35714285714285715</v>
      </c>
      <c r="K8" s="31">
        <v>5</v>
      </c>
      <c r="L8" s="36">
        <v>317</v>
      </c>
      <c r="M8" s="27">
        <f t="shared" si="8"/>
        <v>22.642857142857142</v>
      </c>
      <c r="N8" s="36">
        <v>4</v>
      </c>
      <c r="O8" s="32">
        <f t="shared" si="2"/>
        <v>0.2857142857142857</v>
      </c>
      <c r="P8" s="31">
        <v>1</v>
      </c>
      <c r="Q8" s="36">
        <v>37</v>
      </c>
      <c r="R8" s="27">
        <f t="shared" si="9"/>
        <v>2.6428571428571428</v>
      </c>
      <c r="S8" s="36">
        <v>1</v>
      </c>
      <c r="T8" s="32">
        <f t="shared" si="3"/>
        <v>7.1428571428571425E-2</v>
      </c>
      <c r="U8" s="31">
        <v>4</v>
      </c>
      <c r="V8" s="36">
        <v>280</v>
      </c>
      <c r="W8" s="27">
        <f t="shared" si="10"/>
        <v>20</v>
      </c>
      <c r="X8" s="36">
        <v>3</v>
      </c>
      <c r="Y8" s="32">
        <f t="shared" si="4"/>
        <v>0.21428571428571427</v>
      </c>
      <c r="Z8" s="31">
        <v>4</v>
      </c>
      <c r="AA8" s="36">
        <v>280</v>
      </c>
      <c r="AB8" s="27">
        <f t="shared" si="11"/>
        <v>20</v>
      </c>
      <c r="AC8" s="36">
        <v>3</v>
      </c>
      <c r="AD8" s="32">
        <f t="shared" si="5"/>
        <v>0.21428571428571427</v>
      </c>
      <c r="AE8" s="31">
        <v>5</v>
      </c>
      <c r="AF8" s="36">
        <v>317</v>
      </c>
      <c r="AG8" s="27">
        <f t="shared" si="12"/>
        <v>22.642857142857142</v>
      </c>
      <c r="AH8" s="36">
        <v>4</v>
      </c>
      <c r="AI8" s="32">
        <f t="shared" si="6"/>
        <v>0.2857142857142857</v>
      </c>
      <c r="AJ8" s="39">
        <v>0</v>
      </c>
      <c r="AK8" s="32">
        <f t="shared" si="13"/>
        <v>0</v>
      </c>
      <c r="AL8" s="31">
        <v>0</v>
      </c>
      <c r="AM8" s="32">
        <f t="shared" si="14"/>
        <v>0</v>
      </c>
      <c r="AN8" s="31">
        <v>0</v>
      </c>
      <c r="AO8" s="32">
        <v>0</v>
      </c>
      <c r="AP8" s="109">
        <v>0</v>
      </c>
      <c r="AQ8" s="109">
        <v>0</v>
      </c>
    </row>
    <row r="9" spans="1:43">
      <c r="A9" t="s">
        <v>745</v>
      </c>
      <c r="B9" t="s">
        <v>940</v>
      </c>
      <c r="C9" s="31">
        <v>1982</v>
      </c>
      <c r="D9" s="27">
        <v>2013</v>
      </c>
      <c r="E9" s="32">
        <f t="shared" si="0"/>
        <v>31</v>
      </c>
      <c r="F9" s="31">
        <v>35</v>
      </c>
      <c r="G9" s="36">
        <v>1304</v>
      </c>
      <c r="H9" s="27">
        <f t="shared" si="7"/>
        <v>42.064516129032256</v>
      </c>
      <c r="I9" s="36">
        <v>20</v>
      </c>
      <c r="J9" s="32">
        <f t="shared" si="1"/>
        <v>0.64516129032258063</v>
      </c>
      <c r="K9" s="31">
        <v>34</v>
      </c>
      <c r="L9" s="36">
        <v>1299</v>
      </c>
      <c r="M9" s="27">
        <f t="shared" si="8"/>
        <v>41.903225806451616</v>
      </c>
      <c r="N9" s="36">
        <v>20</v>
      </c>
      <c r="O9" s="32">
        <f t="shared" si="2"/>
        <v>0.64516129032258063</v>
      </c>
      <c r="P9" s="31">
        <v>15</v>
      </c>
      <c r="Q9" s="36">
        <v>719</v>
      </c>
      <c r="R9" s="27">
        <f t="shared" si="9"/>
        <v>23.193548387096776</v>
      </c>
      <c r="S9" s="36">
        <v>12</v>
      </c>
      <c r="T9" s="32">
        <f t="shared" si="3"/>
        <v>0.38709677419354838</v>
      </c>
      <c r="U9" s="31">
        <v>19</v>
      </c>
      <c r="V9" s="36">
        <v>580</v>
      </c>
      <c r="W9" s="27">
        <f t="shared" si="10"/>
        <v>18.70967741935484</v>
      </c>
      <c r="X9" s="36">
        <v>15</v>
      </c>
      <c r="Y9" s="32">
        <f t="shared" si="4"/>
        <v>0.4838709677419355</v>
      </c>
      <c r="Z9" s="31">
        <v>7</v>
      </c>
      <c r="AA9" s="36">
        <v>232</v>
      </c>
      <c r="AB9" s="27">
        <f t="shared" si="11"/>
        <v>7.4838709677419351</v>
      </c>
      <c r="AC9" s="36">
        <v>6</v>
      </c>
      <c r="AD9" s="32">
        <f t="shared" si="5"/>
        <v>0.19354838709677419</v>
      </c>
      <c r="AE9" s="31">
        <v>27</v>
      </c>
      <c r="AF9" s="36">
        <v>1213</v>
      </c>
      <c r="AG9" s="27">
        <f t="shared" si="12"/>
        <v>39.12903225806452</v>
      </c>
      <c r="AH9" s="36">
        <v>20</v>
      </c>
      <c r="AI9" s="32">
        <f t="shared" si="6"/>
        <v>0.64516129032258063</v>
      </c>
      <c r="AJ9" s="39">
        <v>0</v>
      </c>
      <c r="AK9" s="32">
        <f t="shared" si="13"/>
        <v>0</v>
      </c>
      <c r="AL9" s="31">
        <v>8.5289999999999999</v>
      </c>
      <c r="AM9" s="32">
        <f t="shared" si="14"/>
        <v>0.27512903225806451</v>
      </c>
      <c r="AN9" s="31">
        <v>0</v>
      </c>
      <c r="AO9" s="32">
        <v>0</v>
      </c>
      <c r="AP9" s="109">
        <v>0</v>
      </c>
      <c r="AQ9" s="109">
        <v>0</v>
      </c>
    </row>
    <row r="10" spans="1:43">
      <c r="A10" t="s">
        <v>746</v>
      </c>
      <c r="B10" t="s">
        <v>940</v>
      </c>
      <c r="C10" s="31">
        <v>1993</v>
      </c>
      <c r="D10" s="27">
        <v>2013</v>
      </c>
      <c r="E10" s="32">
        <f t="shared" si="0"/>
        <v>20</v>
      </c>
      <c r="F10" s="31">
        <v>20</v>
      </c>
      <c r="G10" s="36">
        <v>843</v>
      </c>
      <c r="H10" s="27">
        <f t="shared" si="7"/>
        <v>42.15</v>
      </c>
      <c r="I10" s="36">
        <v>12</v>
      </c>
      <c r="J10" s="32">
        <f t="shared" si="1"/>
        <v>0.6</v>
      </c>
      <c r="K10" s="31">
        <v>20</v>
      </c>
      <c r="L10" s="36">
        <v>843</v>
      </c>
      <c r="M10" s="27">
        <f t="shared" si="8"/>
        <v>42.15</v>
      </c>
      <c r="N10" s="36">
        <v>12</v>
      </c>
      <c r="O10" s="32">
        <f t="shared" si="2"/>
        <v>0.6</v>
      </c>
      <c r="P10" s="31">
        <v>5</v>
      </c>
      <c r="Q10" s="36">
        <v>233</v>
      </c>
      <c r="R10" s="27">
        <f t="shared" si="9"/>
        <v>11.65</v>
      </c>
      <c r="S10" s="36">
        <v>5</v>
      </c>
      <c r="T10" s="32">
        <f t="shared" si="3"/>
        <v>0.25</v>
      </c>
      <c r="U10" s="31">
        <v>15</v>
      </c>
      <c r="V10" s="36">
        <v>610</v>
      </c>
      <c r="W10" s="27">
        <f t="shared" si="10"/>
        <v>30.5</v>
      </c>
      <c r="X10" s="36">
        <v>10</v>
      </c>
      <c r="Y10" s="32">
        <f t="shared" si="4"/>
        <v>0.5</v>
      </c>
      <c r="Z10" s="31">
        <v>5</v>
      </c>
      <c r="AA10" s="36">
        <v>282</v>
      </c>
      <c r="AB10" s="27">
        <f t="shared" si="11"/>
        <v>14.1</v>
      </c>
      <c r="AC10" s="36">
        <v>3</v>
      </c>
      <c r="AD10" s="32">
        <f t="shared" si="5"/>
        <v>0.15</v>
      </c>
      <c r="AE10" s="31">
        <v>15</v>
      </c>
      <c r="AF10" s="36">
        <v>557</v>
      </c>
      <c r="AG10" s="27">
        <f t="shared" si="12"/>
        <v>27.85</v>
      </c>
      <c r="AH10" s="36">
        <v>11</v>
      </c>
      <c r="AI10" s="32">
        <f t="shared" si="6"/>
        <v>0.55000000000000004</v>
      </c>
      <c r="AJ10" s="39">
        <v>0</v>
      </c>
      <c r="AK10" s="32">
        <f t="shared" si="13"/>
        <v>0</v>
      </c>
      <c r="AL10" s="31">
        <v>14.215999999999999</v>
      </c>
      <c r="AM10" s="32">
        <f t="shared" si="14"/>
        <v>0.71079999999999999</v>
      </c>
      <c r="AN10" s="31">
        <v>0</v>
      </c>
      <c r="AO10" s="32">
        <v>0</v>
      </c>
      <c r="AP10" s="109">
        <v>0</v>
      </c>
      <c r="AQ10" s="109">
        <v>0</v>
      </c>
    </row>
    <row r="11" spans="1:43">
      <c r="A11" t="s">
        <v>747</v>
      </c>
      <c r="B11" t="s">
        <v>940</v>
      </c>
      <c r="C11" s="31">
        <v>1969</v>
      </c>
      <c r="D11" s="27">
        <v>2013</v>
      </c>
      <c r="E11" s="32">
        <f t="shared" si="0"/>
        <v>44</v>
      </c>
      <c r="F11" s="31">
        <v>35</v>
      </c>
      <c r="G11" s="36">
        <v>232</v>
      </c>
      <c r="H11" s="27">
        <f t="shared" si="7"/>
        <v>5.2727272727272725</v>
      </c>
      <c r="I11" s="36">
        <v>8</v>
      </c>
      <c r="J11" s="32">
        <f t="shared" si="1"/>
        <v>0.18181818181818182</v>
      </c>
      <c r="K11" s="31">
        <v>18</v>
      </c>
      <c r="L11" s="36">
        <v>156</v>
      </c>
      <c r="M11" s="27">
        <f t="shared" si="8"/>
        <v>3.5454545454545454</v>
      </c>
      <c r="N11" s="36">
        <v>7</v>
      </c>
      <c r="O11" s="32">
        <f t="shared" si="2"/>
        <v>0.15909090909090909</v>
      </c>
      <c r="P11" s="31">
        <v>11</v>
      </c>
      <c r="Q11" s="36">
        <v>90</v>
      </c>
      <c r="R11" s="27">
        <f t="shared" si="9"/>
        <v>2.0454545454545454</v>
      </c>
      <c r="S11" s="36">
        <v>5</v>
      </c>
      <c r="T11" s="32">
        <f t="shared" si="3"/>
        <v>0.11363636363636363</v>
      </c>
      <c r="U11" s="31">
        <v>7</v>
      </c>
      <c r="V11" s="36">
        <v>66</v>
      </c>
      <c r="W11" s="27">
        <f t="shared" si="10"/>
        <v>1.5</v>
      </c>
      <c r="X11" s="36">
        <v>5</v>
      </c>
      <c r="Y11" s="32">
        <f t="shared" si="4"/>
        <v>0.11363636363636363</v>
      </c>
      <c r="Z11" s="31">
        <v>1</v>
      </c>
      <c r="AA11" s="36">
        <v>24</v>
      </c>
      <c r="AB11" s="27">
        <f t="shared" si="11"/>
        <v>0.54545454545454541</v>
      </c>
      <c r="AC11" s="36">
        <v>1</v>
      </c>
      <c r="AD11" s="32">
        <f t="shared" si="5"/>
        <v>2.2727272727272728E-2</v>
      </c>
      <c r="AE11" s="31">
        <v>6</v>
      </c>
      <c r="AF11" s="36">
        <v>108</v>
      </c>
      <c r="AG11" s="27">
        <f t="shared" si="12"/>
        <v>2.4545454545454546</v>
      </c>
      <c r="AH11" s="36">
        <v>6</v>
      </c>
      <c r="AI11" s="32">
        <f t="shared" si="6"/>
        <v>0.13636363636363635</v>
      </c>
      <c r="AJ11" s="39">
        <v>3</v>
      </c>
      <c r="AK11" s="32">
        <f t="shared" si="13"/>
        <v>6.8181818181818177E-2</v>
      </c>
      <c r="AL11" s="31">
        <v>9.5109999999999992</v>
      </c>
      <c r="AM11" s="32">
        <f t="shared" si="14"/>
        <v>0.21615909090909088</v>
      </c>
      <c r="AN11" s="31">
        <v>0</v>
      </c>
      <c r="AO11" s="32">
        <v>0</v>
      </c>
      <c r="AP11" s="109">
        <v>0</v>
      </c>
      <c r="AQ11" s="109">
        <v>0</v>
      </c>
    </row>
    <row r="12" spans="1:43" ht="15" thickBot="1">
      <c r="A12" t="s">
        <v>748</v>
      </c>
      <c r="B12" t="s">
        <v>940</v>
      </c>
      <c r="C12" s="33">
        <v>2006</v>
      </c>
      <c r="D12" s="34">
        <v>2013</v>
      </c>
      <c r="E12" s="35">
        <f t="shared" si="0"/>
        <v>7</v>
      </c>
      <c r="F12" s="33">
        <v>3</v>
      </c>
      <c r="G12" s="34">
        <v>75</v>
      </c>
      <c r="H12" s="34">
        <f t="shared" si="7"/>
        <v>10.714285714285714</v>
      </c>
      <c r="I12" s="34">
        <v>3</v>
      </c>
      <c r="J12" s="35">
        <f t="shared" si="1"/>
        <v>0.42857142857142855</v>
      </c>
      <c r="K12" s="33">
        <v>3</v>
      </c>
      <c r="L12" s="34">
        <v>75</v>
      </c>
      <c r="M12" s="34">
        <f t="shared" si="8"/>
        <v>10.714285714285714</v>
      </c>
      <c r="N12" s="34">
        <v>3</v>
      </c>
      <c r="O12" s="35">
        <f t="shared" si="2"/>
        <v>0.42857142857142855</v>
      </c>
      <c r="P12" s="33">
        <v>1</v>
      </c>
      <c r="Q12" s="34">
        <v>54</v>
      </c>
      <c r="R12" s="34">
        <f t="shared" si="9"/>
        <v>7.7142857142857144</v>
      </c>
      <c r="S12" s="34">
        <v>1</v>
      </c>
      <c r="T12" s="35">
        <f t="shared" si="3"/>
        <v>0.14285714285714285</v>
      </c>
      <c r="U12" s="33">
        <v>2</v>
      </c>
      <c r="V12" s="34">
        <v>21</v>
      </c>
      <c r="W12" s="34">
        <f t="shared" si="10"/>
        <v>3</v>
      </c>
      <c r="X12" s="34">
        <v>2</v>
      </c>
      <c r="Y12" s="35">
        <f t="shared" si="4"/>
        <v>0.2857142857142857</v>
      </c>
      <c r="Z12" s="33">
        <v>0</v>
      </c>
      <c r="AA12" s="34">
        <v>0</v>
      </c>
      <c r="AB12" s="34">
        <f t="shared" si="11"/>
        <v>0</v>
      </c>
      <c r="AC12" s="34">
        <v>0</v>
      </c>
      <c r="AD12" s="35">
        <f t="shared" si="5"/>
        <v>0</v>
      </c>
      <c r="AE12" s="33">
        <v>3</v>
      </c>
      <c r="AF12" s="34">
        <v>75</v>
      </c>
      <c r="AG12" s="34">
        <f t="shared" si="12"/>
        <v>10.714285714285714</v>
      </c>
      <c r="AH12" s="34">
        <v>3</v>
      </c>
      <c r="AI12" s="35">
        <f t="shared" si="6"/>
        <v>0.42857142857142855</v>
      </c>
      <c r="AJ12" s="74">
        <v>0</v>
      </c>
      <c r="AK12" s="35">
        <f t="shared" si="13"/>
        <v>0</v>
      </c>
      <c r="AL12" s="33">
        <v>0</v>
      </c>
      <c r="AM12" s="35">
        <f t="shared" si="14"/>
        <v>0</v>
      </c>
      <c r="AN12" s="33">
        <v>0</v>
      </c>
      <c r="AO12" s="35">
        <v>0</v>
      </c>
      <c r="AP12" s="88">
        <v>0</v>
      </c>
      <c r="AQ12" s="88">
        <v>0</v>
      </c>
    </row>
    <row r="13" spans="1:43">
      <c r="A13" t="s">
        <v>1253</v>
      </c>
      <c r="B13">
        <v>8</v>
      </c>
      <c r="G13">
        <f>SUM(G5:G12)</f>
        <v>8883</v>
      </c>
      <c r="H13" s="20">
        <f>SUM(H5:H12)</f>
        <v>277.70248404347075</v>
      </c>
      <c r="I13">
        <f>SUM(I5:I12)</f>
        <v>78</v>
      </c>
      <c r="J13">
        <f>SUM(J5:J12)</f>
        <v>3.4105547204218927</v>
      </c>
      <c r="L13">
        <f>SUM(L5:L12)</f>
        <v>5132</v>
      </c>
      <c r="M13" s="20">
        <f>SUM(M5:M12)</f>
        <v>191.62560930530572</v>
      </c>
      <c r="N13">
        <f>SUM(N5:N12)</f>
        <v>70</v>
      </c>
      <c r="O13">
        <f>SUM(O5:O12)</f>
        <v>3.1800352399024123</v>
      </c>
      <c r="Q13">
        <f>SUM(Q5:Q12)</f>
        <v>2375</v>
      </c>
      <c r="R13" s="20">
        <f>SUM(R5:R12)</f>
        <v>83.99213509450702</v>
      </c>
      <c r="S13">
        <f>SUM(S5:S12)</f>
        <v>40</v>
      </c>
      <c r="T13">
        <f>SUM(T5:T12)</f>
        <v>1.5813290125434336</v>
      </c>
      <c r="V13">
        <f>SUM(V5:V12)</f>
        <v>2757</v>
      </c>
      <c r="W13" s="20">
        <f>SUM(W5:W12)</f>
        <v>107.63347421079868</v>
      </c>
      <c r="X13">
        <f>SUM(X5:X12)</f>
        <v>47</v>
      </c>
      <c r="Y13">
        <f>SUM(Y5:Y12)</f>
        <v>2.1336035880627913</v>
      </c>
      <c r="AA13">
        <f>SUM(AA5:AA12)</f>
        <v>1152</v>
      </c>
      <c r="AB13" s="20">
        <f>SUM(AB5:AB12)</f>
        <v>53.871304122822153</v>
      </c>
      <c r="AC13">
        <f>SUM(AC5:AC12)</f>
        <v>17</v>
      </c>
      <c r="AD13">
        <f>SUM(AD5:AD12)</f>
        <v>0.707566721703344</v>
      </c>
      <c r="AF13">
        <f t="shared" ref="AF13:AK13" si="15">SUM(AF5:AF12)</f>
        <v>4431</v>
      </c>
      <c r="AG13" s="20">
        <f t="shared" si="15"/>
        <v>160.28804677296139</v>
      </c>
      <c r="AH13">
        <f t="shared" si="15"/>
        <v>60</v>
      </c>
      <c r="AI13">
        <f t="shared" si="15"/>
        <v>2.7089122452500058</v>
      </c>
      <c r="AJ13">
        <f t="shared" si="15"/>
        <v>3</v>
      </c>
      <c r="AK13">
        <f t="shared" si="15"/>
        <v>6.8181818181818177E-2</v>
      </c>
      <c r="AL13">
        <f>SUM(AL5:AL12)</f>
        <v>57.747</v>
      </c>
      <c r="AM13">
        <f>SUM(AM5:AM12)</f>
        <v>2.1211670001725027</v>
      </c>
      <c r="AN13">
        <f>SUM(AN5:AN12)</f>
        <v>0</v>
      </c>
      <c r="AO13">
        <f>SUM(AO5:AO12)</f>
        <v>0</v>
      </c>
      <c r="AP13">
        <v>1</v>
      </c>
      <c r="AQ13">
        <f>SUM(AQ5:AQ12)</f>
        <v>0</v>
      </c>
    </row>
    <row r="14" spans="1:43" ht="80" thickBot="1">
      <c r="G14" s="67" t="s">
        <v>1254</v>
      </c>
      <c r="H14" s="67" t="s">
        <v>1294</v>
      </c>
      <c r="I14" s="67" t="s">
        <v>1295</v>
      </c>
      <c r="J14" s="67" t="s">
        <v>1255</v>
      </c>
      <c r="K14" s="67"/>
      <c r="L14" s="67" t="s">
        <v>1256</v>
      </c>
      <c r="M14" s="67" t="s">
        <v>1296</v>
      </c>
      <c r="N14" s="67" t="s">
        <v>1297</v>
      </c>
      <c r="O14" s="67" t="s">
        <v>1257</v>
      </c>
      <c r="P14" s="67"/>
      <c r="Q14" s="67" t="s">
        <v>1258</v>
      </c>
      <c r="R14" s="67" t="s">
        <v>1298</v>
      </c>
      <c r="S14" s="67" t="s">
        <v>1299</v>
      </c>
      <c r="T14" s="67" t="s">
        <v>1259</v>
      </c>
      <c r="U14" s="67"/>
      <c r="V14" s="67" t="s">
        <v>1260</v>
      </c>
      <c r="W14" s="67" t="s">
        <v>1300</v>
      </c>
      <c r="X14" s="67" t="s">
        <v>1301</v>
      </c>
      <c r="Y14" s="67" t="s">
        <v>1261</v>
      </c>
      <c r="Z14" s="67"/>
      <c r="AA14" s="67" t="s">
        <v>1262</v>
      </c>
      <c r="AB14" s="67" t="s">
        <v>1304</v>
      </c>
      <c r="AC14" s="67" t="s">
        <v>1305</v>
      </c>
      <c r="AD14" s="67" t="s">
        <v>1263</v>
      </c>
      <c r="AE14" s="67"/>
      <c r="AF14" s="67" t="s">
        <v>1264</v>
      </c>
      <c r="AG14" s="67" t="s">
        <v>1302</v>
      </c>
      <c r="AH14" s="67" t="s">
        <v>1303</v>
      </c>
      <c r="AI14" s="67" t="s">
        <v>1265</v>
      </c>
      <c r="AJ14" s="67" t="s">
        <v>1266</v>
      </c>
      <c r="AK14" s="70" t="s">
        <v>1306</v>
      </c>
      <c r="AL14" s="67" t="s">
        <v>1315</v>
      </c>
      <c r="AM14" s="70" t="s">
        <v>1314</v>
      </c>
      <c r="AN14" s="67" t="s">
        <v>1353</v>
      </c>
      <c r="AO14" s="67" t="s">
        <v>1354</v>
      </c>
      <c r="AP14" s="67" t="s">
        <v>1355</v>
      </c>
      <c r="AQ14" s="67" t="s">
        <v>1358</v>
      </c>
    </row>
    <row r="15" spans="1:43" ht="29.25" customHeight="1" thickBot="1">
      <c r="G15" s="65">
        <f>G13/B13</f>
        <v>1110.375</v>
      </c>
      <c r="H15" s="65">
        <f>H13/B13</f>
        <v>34.712810505433843</v>
      </c>
      <c r="I15" s="65">
        <f>I13/B13</f>
        <v>9.75</v>
      </c>
      <c r="J15" s="65">
        <f>J13/B13</f>
        <v>0.42631934005273658</v>
      </c>
      <c r="L15" s="65">
        <f>L13/B13</f>
        <v>641.5</v>
      </c>
      <c r="M15" s="65">
        <f>M13/B13</f>
        <v>23.953201163163214</v>
      </c>
      <c r="N15" s="65">
        <f>N13/B13</f>
        <v>8.75</v>
      </c>
      <c r="O15" s="65">
        <f>O13/B13</f>
        <v>0.39750440498780154</v>
      </c>
      <c r="Q15" s="65">
        <f>Q13/B13</f>
        <v>296.875</v>
      </c>
      <c r="R15" s="65">
        <f>R13/B13</f>
        <v>10.499016886813378</v>
      </c>
      <c r="S15" s="65">
        <f>S13/B13</f>
        <v>5</v>
      </c>
      <c r="T15" s="65">
        <f>T13/B13</f>
        <v>0.1976661265679292</v>
      </c>
      <c r="V15" s="65">
        <f>V13/B13</f>
        <v>344.625</v>
      </c>
      <c r="W15" s="65">
        <f>W13/B13</f>
        <v>13.454184276349835</v>
      </c>
      <c r="X15" s="65">
        <f>X13/B13</f>
        <v>5.875</v>
      </c>
      <c r="Y15" s="65">
        <f>Y13/B13</f>
        <v>0.26670044850784891</v>
      </c>
      <c r="AA15" s="65">
        <f>AA13/B13</f>
        <v>144</v>
      </c>
      <c r="AB15" s="65">
        <f>AB13/B13</f>
        <v>6.7339130153527691</v>
      </c>
      <c r="AC15" s="65">
        <f>AC13/B13</f>
        <v>2.125</v>
      </c>
      <c r="AD15" s="65">
        <f>AD13/B13</f>
        <v>8.8445840212918E-2</v>
      </c>
      <c r="AF15" s="65">
        <f>AF13/B13</f>
        <v>553.875</v>
      </c>
      <c r="AG15" s="65">
        <f>AG13/B13</f>
        <v>20.036005846620174</v>
      </c>
      <c r="AH15" s="65">
        <f>AH13/B13</f>
        <v>7.5</v>
      </c>
      <c r="AI15" s="65">
        <f>AI13/B13</f>
        <v>0.33861403065625073</v>
      </c>
      <c r="AJ15" s="65">
        <f>AJ13/B13</f>
        <v>0.375</v>
      </c>
      <c r="AK15" s="65">
        <f>AK13/B13</f>
        <v>8.5227272727272721E-3</v>
      </c>
      <c r="AL15" s="65">
        <f>AL13/B13</f>
        <v>7.218375</v>
      </c>
      <c r="AM15" s="65">
        <f>AM13/B13</f>
        <v>0.26514587502156284</v>
      </c>
      <c r="AN15" s="65">
        <f>AN13/B13</f>
        <v>0</v>
      </c>
      <c r="AO15" s="65">
        <f>AO13/B13</f>
        <v>0</v>
      </c>
      <c r="AP15" s="65">
        <f>AP13/B13</f>
        <v>0.125</v>
      </c>
      <c r="AQ15" s="65">
        <f>AQ13/B13</f>
        <v>0</v>
      </c>
    </row>
    <row r="17" spans="1:17">
      <c r="A17" s="21" t="s">
        <v>936</v>
      </c>
      <c r="B17" s="59" t="s">
        <v>981</v>
      </c>
      <c r="C17" s="59"/>
      <c r="D17" s="59" t="s">
        <v>982</v>
      </c>
      <c r="E17" s="59"/>
      <c r="F17" s="59"/>
      <c r="G17" s="59"/>
      <c r="H17" s="59"/>
      <c r="I17" s="60"/>
      <c r="J17" s="60"/>
      <c r="L17" t="s">
        <v>1310</v>
      </c>
      <c r="M17" s="20" t="s">
        <v>1311</v>
      </c>
      <c r="N17" t="s">
        <v>1312</v>
      </c>
      <c r="O17" t="s">
        <v>1313</v>
      </c>
    </row>
    <row r="18" spans="1:17">
      <c r="A18" s="20"/>
      <c r="B18" s="60"/>
      <c r="C18" s="60"/>
      <c r="D18" s="60"/>
      <c r="E18" s="60"/>
      <c r="F18" s="60"/>
      <c r="G18" s="60"/>
      <c r="H18" s="60"/>
      <c r="I18" s="60"/>
      <c r="J18" s="60"/>
    </row>
    <row r="19" spans="1:17">
      <c r="A19" s="20" t="s">
        <v>999</v>
      </c>
      <c r="B19" s="60">
        <v>6</v>
      </c>
      <c r="C19" s="60"/>
      <c r="D19" s="60">
        <v>2</v>
      </c>
      <c r="E19" s="60">
        <v>2</v>
      </c>
      <c r="F19" s="60">
        <v>11</v>
      </c>
      <c r="G19" s="60">
        <v>29</v>
      </c>
      <c r="H19" s="60"/>
      <c r="I19" s="60" t="s">
        <v>929</v>
      </c>
      <c r="J19" s="60" t="s">
        <v>929</v>
      </c>
      <c r="L19">
        <v>16.079000000000001</v>
      </c>
      <c r="M19" s="20">
        <v>4.9020000000000001</v>
      </c>
      <c r="N19">
        <v>4.9020000000000001</v>
      </c>
      <c r="O19">
        <v>4.0199999999999996</v>
      </c>
      <c r="P19">
        <v>2.2549999999999999</v>
      </c>
    </row>
    <row r="20" spans="1:17">
      <c r="A20" s="20" t="s">
        <v>1000</v>
      </c>
      <c r="B20" s="60">
        <v>2</v>
      </c>
      <c r="C20" s="60"/>
      <c r="D20" s="60">
        <v>1</v>
      </c>
      <c r="E20" s="60">
        <v>7</v>
      </c>
      <c r="F20" s="60"/>
      <c r="G20" s="60"/>
      <c r="H20" s="60"/>
      <c r="I20" s="60"/>
      <c r="J20" s="60"/>
      <c r="L20">
        <v>9.4120000000000008</v>
      </c>
      <c r="M20" s="20">
        <v>5</v>
      </c>
      <c r="N20">
        <v>4.4119999999999999</v>
      </c>
    </row>
    <row r="21" spans="1:17">
      <c r="A21" s="20" t="s">
        <v>1001</v>
      </c>
      <c r="B21" s="60">
        <v>2</v>
      </c>
      <c r="C21" s="60"/>
      <c r="D21" s="60">
        <v>2</v>
      </c>
      <c r="E21" s="60">
        <v>15</v>
      </c>
      <c r="F21" s="60"/>
      <c r="G21" s="60"/>
      <c r="H21" s="60"/>
      <c r="I21" s="60"/>
      <c r="J21" s="60"/>
      <c r="L21">
        <v>8.5289999999999999</v>
      </c>
      <c r="M21" s="20">
        <v>4.9020000000000001</v>
      </c>
      <c r="N21">
        <v>3.6269999999999998</v>
      </c>
    </row>
    <row r="22" spans="1:17">
      <c r="A22" s="20" t="s">
        <v>1002</v>
      </c>
      <c r="B22" s="60">
        <v>4</v>
      </c>
      <c r="C22" s="60"/>
      <c r="D22" s="60">
        <v>2</v>
      </c>
      <c r="E22" s="60">
        <v>7</v>
      </c>
      <c r="F22" s="60">
        <v>7</v>
      </c>
      <c r="G22" s="60">
        <v>47</v>
      </c>
      <c r="H22" s="60"/>
      <c r="I22" s="60"/>
      <c r="J22" s="60"/>
      <c r="L22">
        <v>14.215999999999999</v>
      </c>
      <c r="M22" s="20">
        <v>4.9020000000000001</v>
      </c>
      <c r="N22">
        <v>4.4119999999999999</v>
      </c>
      <c r="O22">
        <v>4.4119999999999999</v>
      </c>
      <c r="P22">
        <v>0.49</v>
      </c>
    </row>
    <row r="23" spans="1:17">
      <c r="A23" s="20" t="s">
        <v>1003</v>
      </c>
      <c r="B23" s="60">
        <v>6</v>
      </c>
      <c r="C23" s="60"/>
      <c r="D23" s="60">
        <v>31</v>
      </c>
      <c r="E23" s="60">
        <v>31</v>
      </c>
      <c r="F23" s="60">
        <v>31</v>
      </c>
      <c r="G23" s="60">
        <v>31</v>
      </c>
      <c r="H23" s="60"/>
      <c r="I23" s="60">
        <v>39</v>
      </c>
      <c r="J23" s="60" t="s">
        <v>929</v>
      </c>
      <c r="L23">
        <v>9.5109999999999992</v>
      </c>
      <c r="M23" s="20">
        <v>2.0590000000000002</v>
      </c>
      <c r="N23">
        <v>2.0590000000000002</v>
      </c>
      <c r="O23">
        <v>2.0590000000000002</v>
      </c>
      <c r="P23">
        <v>2.0590000000000002</v>
      </c>
      <c r="Q23">
        <v>1.2749999999999999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33"/>
  <sheetViews>
    <sheetView workbookViewId="0">
      <selection activeCell="AQ6" sqref="AQ6:AQ18"/>
    </sheetView>
  </sheetViews>
  <sheetFormatPr baseColWidth="10" defaultColWidth="8.83203125" defaultRowHeight="14" x14ac:dyDescent="0"/>
  <cols>
    <col min="1" max="1" width="20.5" customWidth="1"/>
    <col min="2" max="2" width="8" customWidth="1"/>
    <col min="3" max="7" width="5.6640625" customWidth="1"/>
    <col min="8" max="8" width="5.6640625" style="20" customWidth="1"/>
    <col min="9" max="12" width="5.6640625" customWidth="1"/>
    <col min="13" max="13" width="5.6640625" style="20" customWidth="1"/>
    <col min="14" max="17" width="5.6640625" customWidth="1"/>
    <col min="18" max="18" width="5.6640625" style="20" customWidth="1"/>
    <col min="19" max="22" width="5.6640625" customWidth="1"/>
    <col min="23" max="23" width="5.6640625" style="20" customWidth="1"/>
    <col min="24" max="27" width="5.6640625" customWidth="1"/>
    <col min="28" max="28" width="5.6640625" style="20" customWidth="1"/>
    <col min="29" max="32" width="5.6640625" customWidth="1"/>
    <col min="33" max="33" width="5.6640625" style="20" customWidth="1"/>
    <col min="34" max="35" width="5.6640625" customWidth="1"/>
  </cols>
  <sheetData>
    <row r="1" spans="1:43">
      <c r="A1">
        <v>4</v>
      </c>
      <c r="B1" t="s">
        <v>13</v>
      </c>
      <c r="C1">
        <v>7</v>
      </c>
      <c r="D1">
        <v>7</v>
      </c>
      <c r="E1">
        <f>AVERAGE(C1:D1)</f>
        <v>7</v>
      </c>
      <c r="K1">
        <v>4</v>
      </c>
      <c r="L1" t="s">
        <v>13</v>
      </c>
      <c r="N1">
        <v>7</v>
      </c>
      <c r="O1">
        <v>7</v>
      </c>
      <c r="P1">
        <v>4</v>
      </c>
      <c r="Q1">
        <v>7</v>
      </c>
      <c r="S1">
        <v>7</v>
      </c>
      <c r="T1">
        <v>6.4</v>
      </c>
    </row>
    <row r="2" spans="1:43">
      <c r="A2" t="s">
        <v>415</v>
      </c>
    </row>
    <row r="3" spans="1:43">
      <c r="A3" s="19" t="s">
        <v>416</v>
      </c>
    </row>
    <row r="4" spans="1:43" ht="15" thickBot="1"/>
    <row r="5" spans="1:43" ht="72" thickBot="1">
      <c r="A5" s="20" t="s">
        <v>936</v>
      </c>
      <c r="B5" s="20" t="s">
        <v>939</v>
      </c>
      <c r="C5" s="40" t="s">
        <v>938</v>
      </c>
      <c r="D5" s="41" t="s">
        <v>960</v>
      </c>
      <c r="E5" s="42" t="s">
        <v>959</v>
      </c>
      <c r="F5" s="48" t="s">
        <v>946</v>
      </c>
      <c r="G5" s="49" t="s">
        <v>944</v>
      </c>
      <c r="H5" s="49" t="s">
        <v>1284</v>
      </c>
      <c r="I5" s="49" t="s">
        <v>945</v>
      </c>
      <c r="J5" s="50" t="s">
        <v>964</v>
      </c>
      <c r="K5" s="45" t="s">
        <v>947</v>
      </c>
      <c r="L5" s="49" t="s">
        <v>942</v>
      </c>
      <c r="M5" s="49" t="s">
        <v>1285</v>
      </c>
      <c r="N5" s="49" t="s">
        <v>943</v>
      </c>
      <c r="O5" s="50" t="s">
        <v>965</v>
      </c>
      <c r="P5" s="45" t="s">
        <v>951</v>
      </c>
      <c r="Q5" s="49" t="s">
        <v>952</v>
      </c>
      <c r="R5" s="49" t="s">
        <v>1286</v>
      </c>
      <c r="S5" s="49" t="s">
        <v>937</v>
      </c>
      <c r="T5" s="50" t="s">
        <v>966</v>
      </c>
      <c r="U5" s="45" t="s">
        <v>953</v>
      </c>
      <c r="V5" s="49" t="s">
        <v>954</v>
      </c>
      <c r="W5" s="49" t="s">
        <v>1287</v>
      </c>
      <c r="X5" s="49" t="s">
        <v>955</v>
      </c>
      <c r="Y5" s="50" t="s">
        <v>967</v>
      </c>
      <c r="Z5" s="45" t="s">
        <v>948</v>
      </c>
      <c r="AA5" s="49" t="s">
        <v>949</v>
      </c>
      <c r="AB5" s="49" t="s">
        <v>1290</v>
      </c>
      <c r="AC5" s="49" t="s">
        <v>950</v>
      </c>
      <c r="AD5" s="50" t="s">
        <v>968</v>
      </c>
      <c r="AE5" s="45" t="s">
        <v>956</v>
      </c>
      <c r="AF5" s="49" t="s">
        <v>957</v>
      </c>
      <c r="AG5" s="49" t="s">
        <v>1291</v>
      </c>
      <c r="AH5" s="49" t="s">
        <v>958</v>
      </c>
      <c r="AI5" s="50" t="s">
        <v>969</v>
      </c>
      <c r="AJ5" s="85" t="s">
        <v>1252</v>
      </c>
      <c r="AK5" s="44" t="s">
        <v>1307</v>
      </c>
      <c r="AL5" s="85" t="s">
        <v>1309</v>
      </c>
      <c r="AM5" s="44" t="s">
        <v>1316</v>
      </c>
      <c r="AN5" s="72" t="s">
        <v>1317</v>
      </c>
      <c r="AO5" s="89" t="s">
        <v>1318</v>
      </c>
      <c r="AP5" s="108" t="s">
        <v>1319</v>
      </c>
      <c r="AQ5" s="110" t="s">
        <v>1357</v>
      </c>
    </row>
    <row r="6" spans="1:43">
      <c r="A6" t="s">
        <v>402</v>
      </c>
      <c r="B6" t="s">
        <v>940</v>
      </c>
      <c r="C6" s="28">
        <v>1975</v>
      </c>
      <c r="D6" s="29">
        <v>2013</v>
      </c>
      <c r="E6" s="30">
        <f>D6-C6</f>
        <v>38</v>
      </c>
      <c r="F6" s="28">
        <v>42</v>
      </c>
      <c r="G6" s="29">
        <v>325</v>
      </c>
      <c r="H6" s="29">
        <f>G6/E6</f>
        <v>8.5526315789473681</v>
      </c>
      <c r="I6" s="29">
        <v>10</v>
      </c>
      <c r="J6" s="30">
        <f>I6/E6</f>
        <v>0.26315789473684209</v>
      </c>
      <c r="K6" s="28">
        <v>33</v>
      </c>
      <c r="L6" s="29">
        <v>301</v>
      </c>
      <c r="M6" s="29">
        <f>L6/E6</f>
        <v>7.9210526315789478</v>
      </c>
      <c r="N6" s="29">
        <v>9</v>
      </c>
      <c r="O6" s="30">
        <f>N6/E6</f>
        <v>0.23684210526315788</v>
      </c>
      <c r="P6" s="28">
        <v>3</v>
      </c>
      <c r="Q6" s="29">
        <v>23</v>
      </c>
      <c r="R6" s="29">
        <f>Q6/E6</f>
        <v>0.60526315789473684</v>
      </c>
      <c r="S6" s="29">
        <v>2</v>
      </c>
      <c r="T6" s="30">
        <f>S6/E6</f>
        <v>5.2631578947368418E-2</v>
      </c>
      <c r="U6" s="28">
        <v>30</v>
      </c>
      <c r="V6" s="29">
        <v>278</v>
      </c>
      <c r="W6" s="29">
        <f>V6/E6</f>
        <v>7.3157894736842106</v>
      </c>
      <c r="X6" s="29">
        <v>9</v>
      </c>
      <c r="Y6" s="30">
        <f>X6/E6</f>
        <v>0.23684210526315788</v>
      </c>
      <c r="Z6" s="28">
        <v>27</v>
      </c>
      <c r="AA6" s="29">
        <v>272</v>
      </c>
      <c r="AB6" s="29">
        <f>AA6/E6</f>
        <v>7.1578947368421053</v>
      </c>
      <c r="AC6" s="29">
        <v>9</v>
      </c>
      <c r="AD6" s="30">
        <f>AC6/E6</f>
        <v>0.23684210526315788</v>
      </c>
      <c r="AE6" s="28">
        <v>27</v>
      </c>
      <c r="AF6" s="29">
        <v>292</v>
      </c>
      <c r="AG6" s="29">
        <f>AF6/E6</f>
        <v>7.6842105263157894</v>
      </c>
      <c r="AH6" s="29">
        <v>9</v>
      </c>
      <c r="AI6" s="30">
        <f>AH6/E6</f>
        <v>0.23684210526315788</v>
      </c>
      <c r="AJ6" s="78">
        <v>26</v>
      </c>
      <c r="AK6" s="30">
        <f>AJ6/E6</f>
        <v>0.68421052631578949</v>
      </c>
      <c r="AL6" s="91">
        <v>26.178000000000001</v>
      </c>
      <c r="AM6" s="30">
        <f>AL6/E6</f>
        <v>0.68889473684210534</v>
      </c>
      <c r="AN6" s="28">
        <v>8</v>
      </c>
      <c r="AO6" s="30">
        <v>1</v>
      </c>
      <c r="AP6" s="87">
        <v>0</v>
      </c>
      <c r="AQ6" s="87">
        <v>8</v>
      </c>
    </row>
    <row r="7" spans="1:43">
      <c r="A7" t="s">
        <v>403</v>
      </c>
      <c r="B7" t="s">
        <v>970</v>
      </c>
      <c r="C7" s="31">
        <v>1964</v>
      </c>
      <c r="D7" s="27">
        <v>2013</v>
      </c>
      <c r="E7" s="32">
        <f t="shared" ref="E7:E18" si="0">D7-C7</f>
        <v>49</v>
      </c>
      <c r="F7" s="31">
        <v>136</v>
      </c>
      <c r="G7" s="27">
        <v>2833</v>
      </c>
      <c r="H7" s="27">
        <f t="shared" ref="H7:H18" si="1">G7/E7</f>
        <v>57.816326530612244</v>
      </c>
      <c r="I7" s="36">
        <v>29</v>
      </c>
      <c r="J7" s="32">
        <f t="shared" ref="J7:J18" si="2">I7/E7</f>
        <v>0.59183673469387754</v>
      </c>
      <c r="K7" s="31">
        <v>40</v>
      </c>
      <c r="L7" s="36">
        <v>513</v>
      </c>
      <c r="M7" s="27">
        <f t="shared" ref="M7:M18" si="3">L7/E7</f>
        <v>10.469387755102041</v>
      </c>
      <c r="N7" s="36">
        <v>11</v>
      </c>
      <c r="O7" s="32">
        <f t="shared" ref="O7:O18" si="4">N7/E7</f>
        <v>0.22448979591836735</v>
      </c>
      <c r="P7" s="31">
        <v>14</v>
      </c>
      <c r="Q7" s="36">
        <v>16</v>
      </c>
      <c r="R7" s="27">
        <f t="shared" ref="R7:R18" si="5">Q7/E7</f>
        <v>0.32653061224489793</v>
      </c>
      <c r="S7" s="36">
        <v>2</v>
      </c>
      <c r="T7" s="32">
        <f t="shared" ref="T7:T18" si="6">S7/E7</f>
        <v>4.0816326530612242E-2</v>
      </c>
      <c r="U7" s="31">
        <v>26</v>
      </c>
      <c r="V7" s="36">
        <v>497</v>
      </c>
      <c r="W7" s="27">
        <f t="shared" ref="W7:W18" si="7">V7/E7</f>
        <v>10.142857142857142</v>
      </c>
      <c r="X7" s="36">
        <v>10</v>
      </c>
      <c r="Y7" s="32">
        <f t="shared" ref="Y7:Y18" si="8">X7/E7</f>
        <v>0.20408163265306123</v>
      </c>
      <c r="Z7" s="31">
        <v>26</v>
      </c>
      <c r="AA7" s="36">
        <v>497</v>
      </c>
      <c r="AB7" s="27">
        <f t="shared" ref="AB7:AB18" si="9">AA7/E7</f>
        <v>10.142857142857142</v>
      </c>
      <c r="AC7" s="36">
        <v>10</v>
      </c>
      <c r="AD7" s="32">
        <f t="shared" ref="AD7:AD18" si="10">AC7/E7</f>
        <v>0.20408163265306123</v>
      </c>
      <c r="AE7" s="31">
        <v>13</v>
      </c>
      <c r="AF7" s="36">
        <v>234</v>
      </c>
      <c r="AG7" s="27">
        <f t="shared" ref="AG7:AG18" si="11">AF7/E7</f>
        <v>4.7755102040816331</v>
      </c>
      <c r="AH7" s="36">
        <v>5</v>
      </c>
      <c r="AI7" s="32">
        <f t="shared" ref="AI7:AI18" si="12">AH7/E7</f>
        <v>0.10204081632653061</v>
      </c>
      <c r="AJ7" s="39">
        <v>290</v>
      </c>
      <c r="AK7" s="32">
        <f t="shared" ref="AK7:AK18" si="13">AJ7/E7</f>
        <v>5.9183673469387754</v>
      </c>
      <c r="AL7" s="92">
        <v>3.6269999999999998</v>
      </c>
      <c r="AM7" s="32">
        <f t="shared" ref="AM7:AM18" si="14">AL7/E7</f>
        <v>7.40204081632653E-2</v>
      </c>
      <c r="AN7" s="31">
        <v>8</v>
      </c>
      <c r="AO7" s="32">
        <v>3</v>
      </c>
      <c r="AP7" s="109">
        <v>0</v>
      </c>
      <c r="AQ7" s="109">
        <v>7</v>
      </c>
    </row>
    <row r="8" spans="1:43">
      <c r="A8" t="s">
        <v>404</v>
      </c>
      <c r="B8" t="s">
        <v>970</v>
      </c>
      <c r="C8" s="31">
        <v>1977</v>
      </c>
      <c r="D8" s="27">
        <v>2013</v>
      </c>
      <c r="E8" s="32">
        <f t="shared" si="0"/>
        <v>36</v>
      </c>
      <c r="F8" s="31">
        <v>16</v>
      </c>
      <c r="G8" s="36">
        <v>1289</v>
      </c>
      <c r="H8" s="27">
        <f t="shared" si="1"/>
        <v>35.805555555555557</v>
      </c>
      <c r="I8" s="36">
        <v>5</v>
      </c>
      <c r="J8" s="32">
        <f t="shared" si="2"/>
        <v>0.1388888888888889</v>
      </c>
      <c r="K8" s="31">
        <v>14</v>
      </c>
      <c r="L8" s="36">
        <v>705</v>
      </c>
      <c r="M8" s="27">
        <f t="shared" si="3"/>
        <v>19.583333333333332</v>
      </c>
      <c r="N8" s="36">
        <v>4</v>
      </c>
      <c r="O8" s="32">
        <f t="shared" si="4"/>
        <v>0.1111111111111111</v>
      </c>
      <c r="P8" s="31">
        <v>5</v>
      </c>
      <c r="Q8" s="36">
        <v>691</v>
      </c>
      <c r="R8" s="27">
        <f t="shared" si="5"/>
        <v>19.194444444444443</v>
      </c>
      <c r="S8" s="36">
        <v>3</v>
      </c>
      <c r="T8" s="32">
        <f t="shared" si="6"/>
        <v>8.3333333333333329E-2</v>
      </c>
      <c r="U8" s="31">
        <v>9</v>
      </c>
      <c r="V8" s="36">
        <v>14</v>
      </c>
      <c r="W8" s="27">
        <f t="shared" si="7"/>
        <v>0.3888888888888889</v>
      </c>
      <c r="X8" s="36">
        <v>3</v>
      </c>
      <c r="Y8" s="32">
        <f t="shared" si="8"/>
        <v>8.3333333333333329E-2</v>
      </c>
      <c r="Z8" s="31">
        <v>6</v>
      </c>
      <c r="AA8" s="36">
        <v>13</v>
      </c>
      <c r="AB8" s="27">
        <f t="shared" si="9"/>
        <v>0.3611111111111111</v>
      </c>
      <c r="AC8" s="36">
        <v>3</v>
      </c>
      <c r="AD8" s="32">
        <f t="shared" si="10"/>
        <v>8.3333333333333329E-2</v>
      </c>
      <c r="AE8" s="31">
        <v>9</v>
      </c>
      <c r="AF8" s="36">
        <v>703</v>
      </c>
      <c r="AG8" s="27">
        <f t="shared" si="11"/>
        <v>19.527777777777779</v>
      </c>
      <c r="AH8" s="36">
        <v>4</v>
      </c>
      <c r="AI8" s="32">
        <f t="shared" si="12"/>
        <v>0.1111111111111111</v>
      </c>
      <c r="AJ8" s="39">
        <v>0</v>
      </c>
      <c r="AK8" s="32">
        <f t="shared" si="13"/>
        <v>0</v>
      </c>
      <c r="AL8" s="92">
        <v>22.94</v>
      </c>
      <c r="AM8" s="32">
        <f t="shared" si="14"/>
        <v>0.63722222222222225</v>
      </c>
      <c r="AN8" s="31">
        <v>0</v>
      </c>
      <c r="AO8" s="32">
        <v>0</v>
      </c>
      <c r="AP8" s="109">
        <v>0</v>
      </c>
      <c r="AQ8" s="109">
        <v>0</v>
      </c>
    </row>
    <row r="9" spans="1:43">
      <c r="A9" t="s">
        <v>405</v>
      </c>
      <c r="B9" t="s">
        <v>970</v>
      </c>
      <c r="C9" s="31">
        <v>2001</v>
      </c>
      <c r="D9" s="27">
        <v>2013</v>
      </c>
      <c r="E9" s="32">
        <f t="shared" si="0"/>
        <v>12</v>
      </c>
      <c r="F9" s="31">
        <v>1</v>
      </c>
      <c r="G9" s="36">
        <v>17</v>
      </c>
      <c r="H9" s="27">
        <f t="shared" si="1"/>
        <v>1.4166666666666667</v>
      </c>
      <c r="I9" s="36">
        <v>1</v>
      </c>
      <c r="J9" s="32">
        <f t="shared" si="2"/>
        <v>8.3333333333333329E-2</v>
      </c>
      <c r="K9" s="31">
        <v>1</v>
      </c>
      <c r="L9" s="36">
        <v>17</v>
      </c>
      <c r="M9" s="27">
        <f t="shared" si="3"/>
        <v>1.4166666666666667</v>
      </c>
      <c r="N9" s="36">
        <v>1</v>
      </c>
      <c r="O9" s="32">
        <f t="shared" si="4"/>
        <v>8.3333333333333329E-2</v>
      </c>
      <c r="P9" s="31">
        <v>0</v>
      </c>
      <c r="Q9" s="36">
        <v>0</v>
      </c>
      <c r="R9" s="27">
        <f t="shared" si="5"/>
        <v>0</v>
      </c>
      <c r="S9" s="36">
        <v>0</v>
      </c>
      <c r="T9" s="32">
        <f t="shared" si="6"/>
        <v>0</v>
      </c>
      <c r="U9" s="31">
        <v>1</v>
      </c>
      <c r="V9" s="36">
        <v>17</v>
      </c>
      <c r="W9" s="27">
        <f t="shared" si="7"/>
        <v>1.4166666666666667</v>
      </c>
      <c r="X9" s="36">
        <v>1</v>
      </c>
      <c r="Y9" s="32">
        <f t="shared" si="8"/>
        <v>8.3333333333333329E-2</v>
      </c>
      <c r="Z9" s="31">
        <v>1</v>
      </c>
      <c r="AA9" s="36">
        <v>17</v>
      </c>
      <c r="AB9" s="27">
        <f t="shared" si="9"/>
        <v>1.4166666666666667</v>
      </c>
      <c r="AC9" s="36">
        <v>1</v>
      </c>
      <c r="AD9" s="32">
        <f t="shared" si="10"/>
        <v>8.3333333333333329E-2</v>
      </c>
      <c r="AE9" s="31">
        <v>1</v>
      </c>
      <c r="AF9" s="36">
        <v>17</v>
      </c>
      <c r="AG9" s="27">
        <f t="shared" si="11"/>
        <v>1.4166666666666667</v>
      </c>
      <c r="AH9" s="36">
        <v>1</v>
      </c>
      <c r="AI9" s="32">
        <f t="shared" si="12"/>
        <v>8.3333333333333329E-2</v>
      </c>
      <c r="AJ9" s="39">
        <v>0</v>
      </c>
      <c r="AK9" s="32">
        <f t="shared" si="13"/>
        <v>0</v>
      </c>
      <c r="AL9" s="92">
        <v>4.9020000000000001</v>
      </c>
      <c r="AM9" s="32">
        <f t="shared" si="14"/>
        <v>0.40850000000000003</v>
      </c>
      <c r="AN9" s="31">
        <v>0</v>
      </c>
      <c r="AO9" s="32">
        <v>0</v>
      </c>
      <c r="AP9" s="109">
        <v>0</v>
      </c>
      <c r="AQ9" s="109">
        <v>0</v>
      </c>
    </row>
    <row r="10" spans="1:43">
      <c r="A10" t="s">
        <v>406</v>
      </c>
      <c r="B10" t="s">
        <v>940</v>
      </c>
      <c r="C10" s="31">
        <v>1998</v>
      </c>
      <c r="D10" s="27">
        <v>2013</v>
      </c>
      <c r="E10" s="32">
        <f t="shared" si="0"/>
        <v>15</v>
      </c>
      <c r="F10" s="31">
        <v>4</v>
      </c>
      <c r="G10" s="36">
        <v>120</v>
      </c>
      <c r="H10" s="27">
        <f t="shared" si="1"/>
        <v>8</v>
      </c>
      <c r="I10" s="36">
        <v>4</v>
      </c>
      <c r="J10" s="32">
        <f t="shared" si="2"/>
        <v>0.26666666666666666</v>
      </c>
      <c r="K10" s="31">
        <v>4</v>
      </c>
      <c r="L10" s="36">
        <v>120</v>
      </c>
      <c r="M10" s="27">
        <f t="shared" si="3"/>
        <v>8</v>
      </c>
      <c r="N10" s="36">
        <v>4</v>
      </c>
      <c r="O10" s="32">
        <f t="shared" si="4"/>
        <v>0.26666666666666666</v>
      </c>
      <c r="P10" s="31">
        <v>1</v>
      </c>
      <c r="Q10" s="36">
        <v>7</v>
      </c>
      <c r="R10" s="27">
        <f t="shared" si="5"/>
        <v>0.46666666666666667</v>
      </c>
      <c r="S10" s="36">
        <v>1</v>
      </c>
      <c r="T10" s="32">
        <f t="shared" si="6"/>
        <v>6.6666666666666666E-2</v>
      </c>
      <c r="U10" s="31">
        <v>3</v>
      </c>
      <c r="V10" s="36">
        <v>113</v>
      </c>
      <c r="W10" s="27">
        <f t="shared" si="7"/>
        <v>7.5333333333333332</v>
      </c>
      <c r="X10" s="36">
        <v>3</v>
      </c>
      <c r="Y10" s="32">
        <f t="shared" si="8"/>
        <v>0.2</v>
      </c>
      <c r="Z10" s="31">
        <v>2</v>
      </c>
      <c r="AA10" s="36">
        <v>44</v>
      </c>
      <c r="AB10" s="27">
        <f t="shared" si="9"/>
        <v>2.9333333333333331</v>
      </c>
      <c r="AC10" s="36">
        <v>2</v>
      </c>
      <c r="AD10" s="32">
        <f t="shared" si="10"/>
        <v>0.13333333333333333</v>
      </c>
      <c r="AE10" s="31">
        <v>3</v>
      </c>
      <c r="AF10" s="36">
        <v>113</v>
      </c>
      <c r="AG10" s="27">
        <f t="shared" si="11"/>
        <v>7.5333333333333332</v>
      </c>
      <c r="AH10" s="36">
        <v>3</v>
      </c>
      <c r="AI10" s="32">
        <f t="shared" si="12"/>
        <v>0.2</v>
      </c>
      <c r="AJ10" s="39">
        <v>0</v>
      </c>
      <c r="AK10" s="32">
        <f t="shared" si="13"/>
        <v>0</v>
      </c>
      <c r="AL10" s="92">
        <v>9.8040000000000003</v>
      </c>
      <c r="AM10" s="32">
        <f t="shared" si="14"/>
        <v>0.65360000000000007</v>
      </c>
      <c r="AN10" s="31">
        <v>0</v>
      </c>
      <c r="AO10" s="32">
        <v>0</v>
      </c>
      <c r="AP10" s="109">
        <v>0</v>
      </c>
      <c r="AQ10" s="109">
        <v>0</v>
      </c>
    </row>
    <row r="11" spans="1:43">
      <c r="A11" t="s">
        <v>407</v>
      </c>
      <c r="B11" t="s">
        <v>970</v>
      </c>
      <c r="C11" s="31">
        <v>1968</v>
      </c>
      <c r="D11" s="27">
        <v>2013</v>
      </c>
      <c r="E11" s="32">
        <f t="shared" si="0"/>
        <v>45</v>
      </c>
      <c r="F11" s="31">
        <v>63</v>
      </c>
      <c r="G11" s="36">
        <v>1427</v>
      </c>
      <c r="H11" s="27">
        <f t="shared" si="1"/>
        <v>31.711111111111112</v>
      </c>
      <c r="I11" s="36">
        <v>17</v>
      </c>
      <c r="J11" s="32">
        <f t="shared" si="2"/>
        <v>0.37777777777777777</v>
      </c>
      <c r="K11" s="31">
        <v>54</v>
      </c>
      <c r="L11" s="36">
        <v>1376</v>
      </c>
      <c r="M11" s="27">
        <f t="shared" si="3"/>
        <v>30.577777777777779</v>
      </c>
      <c r="N11" s="36">
        <v>16</v>
      </c>
      <c r="O11" s="32">
        <f t="shared" si="4"/>
        <v>0.35555555555555557</v>
      </c>
      <c r="P11" s="31">
        <v>25</v>
      </c>
      <c r="Q11" s="36">
        <v>259</v>
      </c>
      <c r="R11" s="27">
        <f t="shared" si="5"/>
        <v>5.7555555555555555</v>
      </c>
      <c r="S11" s="36">
        <v>9</v>
      </c>
      <c r="T11" s="32">
        <f t="shared" si="6"/>
        <v>0.2</v>
      </c>
      <c r="U11" s="31">
        <v>29</v>
      </c>
      <c r="V11" s="36">
        <v>1117</v>
      </c>
      <c r="W11" s="27">
        <f t="shared" si="7"/>
        <v>24.822222222222223</v>
      </c>
      <c r="X11" s="36">
        <v>14</v>
      </c>
      <c r="Y11" s="32">
        <f t="shared" si="8"/>
        <v>0.31111111111111112</v>
      </c>
      <c r="Z11" s="31">
        <v>22</v>
      </c>
      <c r="AA11" s="36">
        <v>1039</v>
      </c>
      <c r="AB11" s="27">
        <f t="shared" si="9"/>
        <v>23.088888888888889</v>
      </c>
      <c r="AC11" s="36">
        <v>11</v>
      </c>
      <c r="AD11" s="32">
        <f t="shared" si="10"/>
        <v>0.24444444444444444</v>
      </c>
      <c r="AE11" s="31">
        <v>27</v>
      </c>
      <c r="AF11" s="36">
        <v>1121</v>
      </c>
      <c r="AG11" s="27">
        <f t="shared" si="11"/>
        <v>24.911111111111111</v>
      </c>
      <c r="AH11" s="36">
        <v>13</v>
      </c>
      <c r="AI11" s="32">
        <f t="shared" si="12"/>
        <v>0.28888888888888886</v>
      </c>
      <c r="AJ11" s="39">
        <v>10</v>
      </c>
      <c r="AK11" s="32">
        <f t="shared" si="13"/>
        <v>0.22222222222222221</v>
      </c>
      <c r="AL11" s="92">
        <v>22.157</v>
      </c>
      <c r="AM11" s="32">
        <f t="shared" si="14"/>
        <v>0.4923777777777778</v>
      </c>
      <c r="AN11" s="31">
        <v>1</v>
      </c>
      <c r="AO11" s="32">
        <v>1</v>
      </c>
      <c r="AP11" s="109">
        <v>1</v>
      </c>
      <c r="AQ11" s="109">
        <v>0</v>
      </c>
    </row>
    <row r="12" spans="1:43">
      <c r="A12" t="s">
        <v>408</v>
      </c>
      <c r="B12" t="s">
        <v>940</v>
      </c>
      <c r="C12" s="31">
        <v>2009</v>
      </c>
      <c r="D12" s="27">
        <v>2013</v>
      </c>
      <c r="E12" s="32">
        <f t="shared" si="0"/>
        <v>4</v>
      </c>
      <c r="F12" s="31">
        <v>3</v>
      </c>
      <c r="G12" s="36">
        <v>2</v>
      </c>
      <c r="H12" s="27">
        <f t="shared" si="1"/>
        <v>0.5</v>
      </c>
      <c r="I12" s="36">
        <v>1</v>
      </c>
      <c r="J12" s="32">
        <f t="shared" si="2"/>
        <v>0.25</v>
      </c>
      <c r="K12" s="31">
        <v>3</v>
      </c>
      <c r="L12" s="36">
        <v>2</v>
      </c>
      <c r="M12" s="27">
        <f t="shared" si="3"/>
        <v>0.5</v>
      </c>
      <c r="N12" s="36">
        <v>1</v>
      </c>
      <c r="O12" s="32">
        <f t="shared" si="4"/>
        <v>0.25</v>
      </c>
      <c r="P12" s="31">
        <v>3</v>
      </c>
      <c r="Q12" s="36">
        <v>2</v>
      </c>
      <c r="R12" s="27">
        <f t="shared" si="5"/>
        <v>0.5</v>
      </c>
      <c r="S12" s="36">
        <v>1</v>
      </c>
      <c r="T12" s="32">
        <f t="shared" si="6"/>
        <v>0.25</v>
      </c>
      <c r="U12" s="31">
        <v>0</v>
      </c>
      <c r="V12" s="36">
        <v>0</v>
      </c>
      <c r="W12" s="27">
        <f t="shared" si="7"/>
        <v>0</v>
      </c>
      <c r="X12" s="36">
        <v>0</v>
      </c>
      <c r="Y12" s="32">
        <f t="shared" si="8"/>
        <v>0</v>
      </c>
      <c r="Z12" s="31">
        <v>0</v>
      </c>
      <c r="AA12" s="36">
        <v>0</v>
      </c>
      <c r="AB12" s="27">
        <f t="shared" si="9"/>
        <v>0</v>
      </c>
      <c r="AC12" s="36">
        <v>0</v>
      </c>
      <c r="AD12" s="32">
        <f t="shared" si="10"/>
        <v>0</v>
      </c>
      <c r="AE12" s="31">
        <v>2</v>
      </c>
      <c r="AF12" s="36">
        <v>0</v>
      </c>
      <c r="AG12" s="27">
        <f t="shared" si="11"/>
        <v>0</v>
      </c>
      <c r="AH12" s="36">
        <v>0</v>
      </c>
      <c r="AI12" s="32">
        <f t="shared" si="12"/>
        <v>0</v>
      </c>
      <c r="AJ12" s="39">
        <v>0</v>
      </c>
      <c r="AK12" s="32">
        <f t="shared" si="13"/>
        <v>0</v>
      </c>
      <c r="AL12" s="92">
        <v>0</v>
      </c>
      <c r="AM12" s="32">
        <f t="shared" si="14"/>
        <v>0</v>
      </c>
      <c r="AN12" s="31">
        <v>0</v>
      </c>
      <c r="AO12" s="32">
        <v>0</v>
      </c>
      <c r="AP12" s="109">
        <v>0</v>
      </c>
      <c r="AQ12" s="109">
        <v>0</v>
      </c>
    </row>
    <row r="13" spans="1:43">
      <c r="A13" t="s">
        <v>409</v>
      </c>
      <c r="B13" t="s">
        <v>940</v>
      </c>
      <c r="C13" s="31">
        <v>1996</v>
      </c>
      <c r="D13" s="27">
        <v>2013</v>
      </c>
      <c r="E13" s="32">
        <f t="shared" si="0"/>
        <v>17</v>
      </c>
      <c r="F13" s="31">
        <v>17</v>
      </c>
      <c r="G13" s="36">
        <v>239</v>
      </c>
      <c r="H13" s="27">
        <f t="shared" si="1"/>
        <v>14.058823529411764</v>
      </c>
      <c r="I13" s="36">
        <v>10</v>
      </c>
      <c r="J13" s="32">
        <f t="shared" si="2"/>
        <v>0.58823529411764708</v>
      </c>
      <c r="K13" s="31">
        <v>4</v>
      </c>
      <c r="L13" s="36">
        <v>63</v>
      </c>
      <c r="M13" s="27">
        <f t="shared" si="3"/>
        <v>3.7058823529411766</v>
      </c>
      <c r="N13" s="36">
        <v>3</v>
      </c>
      <c r="O13" s="32">
        <f t="shared" si="4"/>
        <v>0.17647058823529413</v>
      </c>
      <c r="P13" s="31">
        <v>4</v>
      </c>
      <c r="Q13" s="36">
        <v>63</v>
      </c>
      <c r="R13" s="27">
        <f t="shared" si="5"/>
        <v>3.7058823529411766</v>
      </c>
      <c r="S13" s="36">
        <v>3</v>
      </c>
      <c r="T13" s="32">
        <f t="shared" si="6"/>
        <v>0.17647058823529413</v>
      </c>
      <c r="U13" s="31">
        <v>0</v>
      </c>
      <c r="V13" s="36">
        <v>0</v>
      </c>
      <c r="W13" s="27">
        <f t="shared" si="7"/>
        <v>0</v>
      </c>
      <c r="X13" s="36">
        <v>0</v>
      </c>
      <c r="Y13" s="32">
        <f t="shared" si="8"/>
        <v>0</v>
      </c>
      <c r="Z13" s="31">
        <v>0</v>
      </c>
      <c r="AA13" s="36">
        <v>0</v>
      </c>
      <c r="AB13" s="27">
        <f t="shared" si="9"/>
        <v>0</v>
      </c>
      <c r="AC13" s="36">
        <v>0</v>
      </c>
      <c r="AD13" s="32">
        <f t="shared" si="10"/>
        <v>0</v>
      </c>
      <c r="AE13" s="31">
        <v>3</v>
      </c>
      <c r="AF13" s="36">
        <v>59</v>
      </c>
      <c r="AG13" s="27">
        <f t="shared" si="11"/>
        <v>3.4705882352941178</v>
      </c>
      <c r="AH13" s="36">
        <v>2</v>
      </c>
      <c r="AI13" s="32">
        <f t="shared" si="12"/>
        <v>0.11764705882352941</v>
      </c>
      <c r="AJ13" s="39">
        <v>0</v>
      </c>
      <c r="AK13" s="32">
        <f t="shared" si="13"/>
        <v>0</v>
      </c>
      <c r="AL13" s="92">
        <v>0</v>
      </c>
      <c r="AM13" s="32">
        <f t="shared" si="14"/>
        <v>0</v>
      </c>
      <c r="AN13" s="31">
        <v>0</v>
      </c>
      <c r="AO13" s="32">
        <v>0</v>
      </c>
      <c r="AP13" s="109">
        <v>0</v>
      </c>
      <c r="AQ13" s="109">
        <v>0</v>
      </c>
    </row>
    <row r="14" spans="1:43">
      <c r="A14" t="s">
        <v>410</v>
      </c>
      <c r="B14" t="s">
        <v>940</v>
      </c>
      <c r="C14" s="31">
        <v>2004</v>
      </c>
      <c r="D14" s="27">
        <v>2013</v>
      </c>
      <c r="E14" s="32">
        <f t="shared" si="0"/>
        <v>9</v>
      </c>
      <c r="F14" s="31">
        <v>3</v>
      </c>
      <c r="G14" s="36">
        <v>3</v>
      </c>
      <c r="H14" s="27">
        <f t="shared" si="1"/>
        <v>0.33333333333333331</v>
      </c>
      <c r="I14" s="36">
        <v>1</v>
      </c>
      <c r="J14" s="32">
        <f t="shared" si="2"/>
        <v>0.1111111111111111</v>
      </c>
      <c r="K14" s="31">
        <v>3</v>
      </c>
      <c r="L14" s="36">
        <v>3</v>
      </c>
      <c r="M14" s="27">
        <f t="shared" si="3"/>
        <v>0.33333333333333331</v>
      </c>
      <c r="N14" s="36">
        <v>1</v>
      </c>
      <c r="O14" s="32">
        <f t="shared" si="4"/>
        <v>0.1111111111111111</v>
      </c>
      <c r="P14" s="31">
        <v>2</v>
      </c>
      <c r="Q14" s="36">
        <v>3</v>
      </c>
      <c r="R14" s="27">
        <f t="shared" si="5"/>
        <v>0.33333333333333331</v>
      </c>
      <c r="S14" s="36">
        <v>1</v>
      </c>
      <c r="T14" s="32">
        <f t="shared" si="6"/>
        <v>0.1111111111111111</v>
      </c>
      <c r="U14" s="31">
        <v>1</v>
      </c>
      <c r="V14" s="36">
        <v>0</v>
      </c>
      <c r="W14" s="27">
        <f t="shared" si="7"/>
        <v>0</v>
      </c>
      <c r="X14" s="36">
        <v>0</v>
      </c>
      <c r="Y14" s="32">
        <f t="shared" si="8"/>
        <v>0</v>
      </c>
      <c r="Z14" s="31">
        <v>0</v>
      </c>
      <c r="AA14" s="36">
        <v>0</v>
      </c>
      <c r="AB14" s="27">
        <f t="shared" si="9"/>
        <v>0</v>
      </c>
      <c r="AC14" s="36">
        <v>0</v>
      </c>
      <c r="AD14" s="32">
        <f t="shared" si="10"/>
        <v>0</v>
      </c>
      <c r="AE14" s="31">
        <v>1</v>
      </c>
      <c r="AF14" s="36">
        <v>0</v>
      </c>
      <c r="AG14" s="27">
        <f t="shared" si="11"/>
        <v>0</v>
      </c>
      <c r="AH14" s="36">
        <v>0</v>
      </c>
      <c r="AI14" s="32">
        <f t="shared" si="12"/>
        <v>0</v>
      </c>
      <c r="AJ14" s="39">
        <v>0</v>
      </c>
      <c r="AK14" s="32">
        <f t="shared" si="13"/>
        <v>0</v>
      </c>
      <c r="AL14" s="92">
        <v>9.4120000000000008</v>
      </c>
      <c r="AM14" s="32">
        <f t="shared" si="14"/>
        <v>1.0457777777777779</v>
      </c>
      <c r="AN14" s="31">
        <v>0</v>
      </c>
      <c r="AO14" s="32">
        <v>0</v>
      </c>
      <c r="AP14" s="109">
        <v>0</v>
      </c>
      <c r="AQ14" s="109">
        <v>0</v>
      </c>
    </row>
    <row r="15" spans="1:43">
      <c r="A15" t="s">
        <v>411</v>
      </c>
      <c r="B15" t="s">
        <v>970</v>
      </c>
      <c r="C15" s="31">
        <v>1994</v>
      </c>
      <c r="D15" s="27">
        <v>2013</v>
      </c>
      <c r="E15" s="32">
        <f t="shared" si="0"/>
        <v>19</v>
      </c>
      <c r="F15" s="31">
        <v>2</v>
      </c>
      <c r="G15" s="36">
        <v>9</v>
      </c>
      <c r="H15" s="27">
        <f t="shared" si="1"/>
        <v>0.47368421052631576</v>
      </c>
      <c r="I15" s="36">
        <v>2</v>
      </c>
      <c r="J15" s="32">
        <f t="shared" si="2"/>
        <v>0.10526315789473684</v>
      </c>
      <c r="K15" s="31">
        <v>2</v>
      </c>
      <c r="L15" s="36">
        <v>9</v>
      </c>
      <c r="M15" s="27">
        <f t="shared" si="3"/>
        <v>0.47368421052631576</v>
      </c>
      <c r="N15" s="36">
        <v>2</v>
      </c>
      <c r="O15" s="32">
        <f t="shared" si="4"/>
        <v>0.10526315789473684</v>
      </c>
      <c r="P15" s="31">
        <v>0</v>
      </c>
      <c r="Q15" s="36">
        <v>0</v>
      </c>
      <c r="R15" s="27">
        <f t="shared" si="5"/>
        <v>0</v>
      </c>
      <c r="S15" s="36">
        <v>0</v>
      </c>
      <c r="T15" s="32">
        <f t="shared" si="6"/>
        <v>0</v>
      </c>
      <c r="U15" s="31">
        <v>2</v>
      </c>
      <c r="V15" s="36">
        <v>9</v>
      </c>
      <c r="W15" s="27">
        <f t="shared" si="7"/>
        <v>0.47368421052631576</v>
      </c>
      <c r="X15" s="36">
        <v>2</v>
      </c>
      <c r="Y15" s="32">
        <f t="shared" si="8"/>
        <v>0.10526315789473684</v>
      </c>
      <c r="Z15" s="31">
        <v>2</v>
      </c>
      <c r="AA15" s="36">
        <v>9</v>
      </c>
      <c r="AB15" s="27">
        <f t="shared" si="9"/>
        <v>0.47368421052631576</v>
      </c>
      <c r="AC15" s="36">
        <v>2</v>
      </c>
      <c r="AD15" s="32">
        <f t="shared" si="10"/>
        <v>0.10526315789473684</v>
      </c>
      <c r="AE15" s="31">
        <v>2</v>
      </c>
      <c r="AF15" s="36">
        <v>9</v>
      </c>
      <c r="AG15" s="27">
        <f t="shared" si="11"/>
        <v>0.47368421052631576</v>
      </c>
      <c r="AH15" s="36">
        <v>2</v>
      </c>
      <c r="AI15" s="32">
        <f t="shared" si="12"/>
        <v>0.10526315789473684</v>
      </c>
      <c r="AJ15" s="39">
        <v>0</v>
      </c>
      <c r="AK15" s="32">
        <f t="shared" si="13"/>
        <v>0</v>
      </c>
      <c r="AL15" s="92">
        <v>0</v>
      </c>
      <c r="AM15" s="32">
        <f t="shared" si="14"/>
        <v>0</v>
      </c>
      <c r="AN15" s="31">
        <v>0</v>
      </c>
      <c r="AO15" s="32">
        <v>0</v>
      </c>
      <c r="AP15" s="109">
        <v>0</v>
      </c>
      <c r="AQ15" s="109">
        <v>0</v>
      </c>
    </row>
    <row r="16" spans="1:43">
      <c r="A16" t="s">
        <v>412</v>
      </c>
      <c r="B16" t="s">
        <v>970</v>
      </c>
      <c r="C16" s="31">
        <v>1954</v>
      </c>
      <c r="D16" s="27">
        <v>2013</v>
      </c>
      <c r="E16" s="32">
        <f t="shared" si="0"/>
        <v>59</v>
      </c>
      <c r="F16" s="31">
        <v>6</v>
      </c>
      <c r="G16" s="36">
        <v>34</v>
      </c>
      <c r="H16" s="27">
        <f t="shared" si="1"/>
        <v>0.57627118644067798</v>
      </c>
      <c r="I16" s="36">
        <v>2</v>
      </c>
      <c r="J16" s="32">
        <f t="shared" si="2"/>
        <v>3.3898305084745763E-2</v>
      </c>
      <c r="K16" s="31">
        <v>6</v>
      </c>
      <c r="L16" s="36">
        <v>34</v>
      </c>
      <c r="M16" s="27">
        <f t="shared" si="3"/>
        <v>0.57627118644067798</v>
      </c>
      <c r="N16" s="36">
        <v>2</v>
      </c>
      <c r="O16" s="32">
        <f t="shared" si="4"/>
        <v>3.3898305084745763E-2</v>
      </c>
      <c r="P16" s="31">
        <v>2</v>
      </c>
      <c r="Q16" s="36">
        <v>19</v>
      </c>
      <c r="R16" s="27">
        <f t="shared" si="5"/>
        <v>0.32203389830508472</v>
      </c>
      <c r="S16" s="36">
        <v>2</v>
      </c>
      <c r="T16" s="32">
        <f t="shared" si="6"/>
        <v>3.3898305084745763E-2</v>
      </c>
      <c r="U16" s="31">
        <v>4</v>
      </c>
      <c r="V16" s="36">
        <v>15</v>
      </c>
      <c r="W16" s="27">
        <f t="shared" si="7"/>
        <v>0.25423728813559321</v>
      </c>
      <c r="X16" s="36">
        <v>1</v>
      </c>
      <c r="Y16" s="32">
        <f t="shared" si="8"/>
        <v>1.6949152542372881E-2</v>
      </c>
      <c r="Z16" s="31">
        <v>2</v>
      </c>
      <c r="AA16" s="36">
        <v>0</v>
      </c>
      <c r="AB16" s="27">
        <f t="shared" si="9"/>
        <v>0</v>
      </c>
      <c r="AC16" s="36">
        <v>0</v>
      </c>
      <c r="AD16" s="32">
        <f t="shared" si="10"/>
        <v>0</v>
      </c>
      <c r="AE16" s="31">
        <v>4</v>
      </c>
      <c r="AF16" s="36">
        <v>17</v>
      </c>
      <c r="AG16" s="27">
        <f t="shared" si="11"/>
        <v>0.28813559322033899</v>
      </c>
      <c r="AH16" s="36">
        <v>2</v>
      </c>
      <c r="AI16" s="32">
        <f t="shared" si="12"/>
        <v>3.3898305084745763E-2</v>
      </c>
      <c r="AJ16" s="39">
        <v>0</v>
      </c>
      <c r="AK16" s="32">
        <f t="shared" si="13"/>
        <v>0</v>
      </c>
      <c r="AL16" s="92">
        <v>6.274</v>
      </c>
      <c r="AM16" s="32">
        <f t="shared" si="14"/>
        <v>0.10633898305084746</v>
      </c>
      <c r="AN16" s="31">
        <v>0</v>
      </c>
      <c r="AO16" s="32">
        <v>0</v>
      </c>
      <c r="AP16" s="109">
        <v>0</v>
      </c>
      <c r="AQ16" s="109">
        <v>0</v>
      </c>
    </row>
    <row r="17" spans="1:43">
      <c r="A17" t="s">
        <v>413</v>
      </c>
      <c r="B17" t="s">
        <v>970</v>
      </c>
      <c r="C17" s="31">
        <v>1978</v>
      </c>
      <c r="D17" s="27">
        <v>2013</v>
      </c>
      <c r="E17" s="32">
        <f t="shared" si="0"/>
        <v>35</v>
      </c>
      <c r="F17" s="31">
        <v>37</v>
      </c>
      <c r="G17" s="36">
        <v>1092</v>
      </c>
      <c r="H17" s="27">
        <f t="shared" si="1"/>
        <v>31.2</v>
      </c>
      <c r="I17" s="36">
        <v>16</v>
      </c>
      <c r="J17" s="32">
        <f t="shared" si="2"/>
        <v>0.45714285714285713</v>
      </c>
      <c r="K17" s="31">
        <v>33</v>
      </c>
      <c r="L17" s="36">
        <v>1077</v>
      </c>
      <c r="M17" s="27">
        <f t="shared" si="3"/>
        <v>30.771428571428572</v>
      </c>
      <c r="N17" s="36">
        <v>16</v>
      </c>
      <c r="O17" s="32">
        <f t="shared" si="4"/>
        <v>0.45714285714285713</v>
      </c>
      <c r="P17" s="31">
        <v>5</v>
      </c>
      <c r="Q17" s="36">
        <v>56</v>
      </c>
      <c r="R17" s="27">
        <f t="shared" si="5"/>
        <v>1.6</v>
      </c>
      <c r="S17" s="36">
        <v>3</v>
      </c>
      <c r="T17" s="32">
        <f t="shared" si="6"/>
        <v>8.5714285714285715E-2</v>
      </c>
      <c r="U17" s="31">
        <v>28</v>
      </c>
      <c r="V17" s="36">
        <v>1021</v>
      </c>
      <c r="W17" s="27">
        <f t="shared" si="7"/>
        <v>29.171428571428571</v>
      </c>
      <c r="X17" s="36">
        <v>13</v>
      </c>
      <c r="Y17" s="32">
        <f t="shared" si="8"/>
        <v>0.37142857142857144</v>
      </c>
      <c r="Z17" s="31">
        <v>22</v>
      </c>
      <c r="AA17" s="36">
        <v>947</v>
      </c>
      <c r="AB17" s="27">
        <f t="shared" si="9"/>
        <v>27.057142857142857</v>
      </c>
      <c r="AC17" s="36">
        <v>12</v>
      </c>
      <c r="AD17" s="32">
        <f t="shared" si="10"/>
        <v>0.34285714285714286</v>
      </c>
      <c r="AE17" s="31">
        <v>29</v>
      </c>
      <c r="AF17" s="36">
        <v>1037</v>
      </c>
      <c r="AG17" s="27">
        <f t="shared" si="11"/>
        <v>29.62857142857143</v>
      </c>
      <c r="AH17" s="36">
        <v>14</v>
      </c>
      <c r="AI17" s="32">
        <f t="shared" si="12"/>
        <v>0.4</v>
      </c>
      <c r="AJ17" s="39">
        <v>0</v>
      </c>
      <c r="AK17" s="32">
        <f t="shared" si="13"/>
        <v>0</v>
      </c>
      <c r="AL17" s="92">
        <v>19.018999999999998</v>
      </c>
      <c r="AM17" s="32">
        <f t="shared" si="14"/>
        <v>0.54339999999999999</v>
      </c>
      <c r="AN17" s="31">
        <v>2</v>
      </c>
      <c r="AO17" s="32">
        <v>0</v>
      </c>
      <c r="AP17" s="109">
        <v>0</v>
      </c>
      <c r="AQ17" s="109">
        <v>1</v>
      </c>
    </row>
    <row r="18" spans="1:43" ht="15" thickBot="1">
      <c r="A18" t="s">
        <v>414</v>
      </c>
      <c r="B18" t="s">
        <v>970</v>
      </c>
      <c r="C18" s="33">
        <v>2009</v>
      </c>
      <c r="D18" s="34">
        <v>2013</v>
      </c>
      <c r="E18" s="35">
        <f t="shared" si="0"/>
        <v>4</v>
      </c>
      <c r="F18" s="33">
        <v>22</v>
      </c>
      <c r="G18" s="34">
        <v>20</v>
      </c>
      <c r="H18" s="34">
        <f t="shared" si="1"/>
        <v>5</v>
      </c>
      <c r="I18" s="34">
        <v>4</v>
      </c>
      <c r="J18" s="35">
        <f t="shared" si="2"/>
        <v>1</v>
      </c>
      <c r="K18" s="33">
        <v>16</v>
      </c>
      <c r="L18" s="34">
        <v>16</v>
      </c>
      <c r="M18" s="34">
        <f t="shared" si="3"/>
        <v>4</v>
      </c>
      <c r="N18" s="34">
        <v>3</v>
      </c>
      <c r="O18" s="35">
        <f t="shared" si="4"/>
        <v>0.75</v>
      </c>
      <c r="P18" s="33">
        <v>5</v>
      </c>
      <c r="Q18" s="34">
        <v>3</v>
      </c>
      <c r="R18" s="34">
        <f t="shared" si="5"/>
        <v>0.75</v>
      </c>
      <c r="S18" s="34">
        <v>1</v>
      </c>
      <c r="T18" s="35">
        <f t="shared" si="6"/>
        <v>0.25</v>
      </c>
      <c r="U18" s="33">
        <v>11</v>
      </c>
      <c r="V18" s="34">
        <v>13</v>
      </c>
      <c r="W18" s="34">
        <f t="shared" si="7"/>
        <v>3.25</v>
      </c>
      <c r="X18" s="34">
        <v>3</v>
      </c>
      <c r="Y18" s="35">
        <f t="shared" si="8"/>
        <v>0.75</v>
      </c>
      <c r="Z18" s="33">
        <v>4</v>
      </c>
      <c r="AA18" s="34">
        <v>0</v>
      </c>
      <c r="AB18" s="34">
        <f t="shared" si="9"/>
        <v>0</v>
      </c>
      <c r="AC18" s="34">
        <v>0</v>
      </c>
      <c r="AD18" s="35">
        <f t="shared" si="10"/>
        <v>0</v>
      </c>
      <c r="AE18" s="33">
        <v>4</v>
      </c>
      <c r="AF18" s="34">
        <v>4</v>
      </c>
      <c r="AG18" s="34">
        <f t="shared" si="11"/>
        <v>1</v>
      </c>
      <c r="AH18" s="34">
        <v>1</v>
      </c>
      <c r="AI18" s="35">
        <f t="shared" si="12"/>
        <v>0.25</v>
      </c>
      <c r="AJ18" s="74">
        <v>0</v>
      </c>
      <c r="AK18" s="35">
        <f t="shared" si="13"/>
        <v>0</v>
      </c>
      <c r="AL18" s="93">
        <v>0</v>
      </c>
      <c r="AM18" s="35">
        <f t="shared" si="14"/>
        <v>0</v>
      </c>
      <c r="AN18" s="33">
        <v>0</v>
      </c>
      <c r="AO18" s="35">
        <v>0</v>
      </c>
      <c r="AP18" s="88">
        <v>0</v>
      </c>
      <c r="AQ18" s="88">
        <v>0</v>
      </c>
    </row>
    <row r="19" spans="1:43">
      <c r="A19" t="s">
        <v>1253</v>
      </c>
      <c r="B19">
        <v>13</v>
      </c>
      <c r="G19">
        <f>SUM(G6:G18)</f>
        <v>7410</v>
      </c>
      <c r="H19" s="20">
        <f>SUM(H6:H18)</f>
        <v>195.44440370260506</v>
      </c>
      <c r="I19">
        <f>SUM(I6:I18)</f>
        <v>102</v>
      </c>
      <c r="J19">
        <f>SUM(J6:J18)</f>
        <v>4.2673120214484843</v>
      </c>
      <c r="L19">
        <f>SUM(L6:L18)</f>
        <v>4236</v>
      </c>
      <c r="M19" s="20">
        <f>SUM(M6:M18)</f>
        <v>118.32881781912883</v>
      </c>
      <c r="N19">
        <f>SUM(N6:N18)</f>
        <v>73</v>
      </c>
      <c r="O19">
        <f>SUM(O6:O18)</f>
        <v>3.161884587316937</v>
      </c>
      <c r="Q19">
        <f>SUM(Q6:Q18)</f>
        <v>1142</v>
      </c>
      <c r="R19" s="20">
        <f>SUM(R6:R18)</f>
        <v>33.559710021385889</v>
      </c>
      <c r="S19">
        <f>SUM(S6:S18)</f>
        <v>28</v>
      </c>
      <c r="T19">
        <f>SUM(T6:T18)</f>
        <v>1.3506421956234171</v>
      </c>
      <c r="V19">
        <f>SUM(V6:V18)</f>
        <v>3094</v>
      </c>
      <c r="W19" s="20">
        <f>SUM(W6:W18)</f>
        <v>84.769107797742947</v>
      </c>
      <c r="X19">
        <f>SUM(X6:X18)</f>
        <v>59</v>
      </c>
      <c r="Y19">
        <f>SUM(Y6:Y18)</f>
        <v>2.362342397559678</v>
      </c>
      <c r="AA19">
        <f>SUM(AA6:AA18)</f>
        <v>2838</v>
      </c>
      <c r="AB19" s="20">
        <f>SUM(AB6:AB18)</f>
        <v>72.631578947368411</v>
      </c>
      <c r="AC19">
        <f>SUM(AC6:AC18)</f>
        <v>50</v>
      </c>
      <c r="AD19">
        <f>SUM(AD6:AD18)</f>
        <v>1.4334884831125434</v>
      </c>
      <c r="AF19">
        <f t="shared" ref="AF19:AK19" si="15">SUM(AF6:AF18)</f>
        <v>3606</v>
      </c>
      <c r="AG19" s="20">
        <f t="shared" si="15"/>
        <v>100.7095890868985</v>
      </c>
      <c r="AH19">
        <f t="shared" si="15"/>
        <v>56</v>
      </c>
      <c r="AI19">
        <f t="shared" si="15"/>
        <v>1.9290247767260333</v>
      </c>
      <c r="AJ19" s="36">
        <f t="shared" si="15"/>
        <v>326</v>
      </c>
      <c r="AK19">
        <f t="shared" si="15"/>
        <v>6.8248000954767871</v>
      </c>
      <c r="AL19">
        <f>SUM(AL6:AL18)</f>
        <v>124.31300000000002</v>
      </c>
      <c r="AM19">
        <f>SUM(AM6:AM18)</f>
        <v>4.6501319058339972</v>
      </c>
      <c r="AN19">
        <f>SUM(AN6:AN18)</f>
        <v>19</v>
      </c>
      <c r="AO19">
        <f>SUM(AO6:AO18)</f>
        <v>5</v>
      </c>
      <c r="AP19">
        <v>1</v>
      </c>
      <c r="AQ19">
        <f>SUM(AQ6:AQ18)</f>
        <v>16</v>
      </c>
    </row>
    <row r="20" spans="1:43" ht="80" thickBot="1">
      <c r="G20" s="67" t="s">
        <v>1254</v>
      </c>
      <c r="H20" s="67" t="s">
        <v>1294</v>
      </c>
      <c r="I20" s="67" t="s">
        <v>1295</v>
      </c>
      <c r="J20" s="67" t="s">
        <v>1255</v>
      </c>
      <c r="K20" s="67"/>
      <c r="L20" s="67" t="s">
        <v>1256</v>
      </c>
      <c r="M20" s="67" t="s">
        <v>1296</v>
      </c>
      <c r="N20" s="67" t="s">
        <v>1297</v>
      </c>
      <c r="O20" s="67" t="s">
        <v>1257</v>
      </c>
      <c r="P20" s="67"/>
      <c r="Q20" s="67" t="s">
        <v>1258</v>
      </c>
      <c r="R20" s="67" t="s">
        <v>1298</v>
      </c>
      <c r="S20" s="67" t="s">
        <v>1299</v>
      </c>
      <c r="T20" s="67" t="s">
        <v>1259</v>
      </c>
      <c r="U20" s="67"/>
      <c r="V20" s="67" t="s">
        <v>1260</v>
      </c>
      <c r="W20" s="67" t="s">
        <v>1300</v>
      </c>
      <c r="X20" s="67" t="s">
        <v>1301</v>
      </c>
      <c r="Y20" s="67" t="s">
        <v>1261</v>
      </c>
      <c r="Z20" s="67"/>
      <c r="AA20" s="67" t="s">
        <v>1262</v>
      </c>
      <c r="AB20" s="67" t="s">
        <v>1304</v>
      </c>
      <c r="AC20" s="67" t="s">
        <v>1305</v>
      </c>
      <c r="AD20" s="67" t="s">
        <v>1263</v>
      </c>
      <c r="AE20" s="67"/>
      <c r="AF20" s="67" t="s">
        <v>1264</v>
      </c>
      <c r="AG20" s="67" t="s">
        <v>1302</v>
      </c>
      <c r="AH20" s="67" t="s">
        <v>1303</v>
      </c>
      <c r="AI20" s="67" t="s">
        <v>1265</v>
      </c>
      <c r="AJ20" s="67" t="s">
        <v>1266</v>
      </c>
      <c r="AK20" s="70" t="s">
        <v>1306</v>
      </c>
      <c r="AL20" s="64" t="s">
        <v>1309</v>
      </c>
      <c r="AM20" s="64" t="s">
        <v>1316</v>
      </c>
      <c r="AN20" s="67" t="s">
        <v>1353</v>
      </c>
      <c r="AO20" s="67" t="s">
        <v>1354</v>
      </c>
      <c r="AP20" s="67" t="s">
        <v>1355</v>
      </c>
      <c r="AQ20" s="67" t="s">
        <v>1358</v>
      </c>
    </row>
    <row r="21" spans="1:43" ht="30" customHeight="1" thickBot="1">
      <c r="G21" s="65">
        <f>G19/B19</f>
        <v>570</v>
      </c>
      <c r="H21" s="65">
        <f>H19/B19</f>
        <v>15.034184900200389</v>
      </c>
      <c r="I21" s="65">
        <f>I19/B19</f>
        <v>7.8461538461538458</v>
      </c>
      <c r="J21" s="65">
        <f>J19/B19</f>
        <v>0.32825477088065264</v>
      </c>
      <c r="L21" s="65">
        <f>L19/B19</f>
        <v>325.84615384615387</v>
      </c>
      <c r="M21" s="65">
        <f>M19/B19</f>
        <v>9.1022167553176025</v>
      </c>
      <c r="N21" s="65">
        <f>N19/B19</f>
        <v>5.615384615384615</v>
      </c>
      <c r="O21" s="65">
        <f>O19/B19</f>
        <v>0.24322189133207209</v>
      </c>
      <c r="Q21" s="65">
        <f>Q19/B19</f>
        <v>87.84615384615384</v>
      </c>
      <c r="R21" s="65">
        <f>R19/B19</f>
        <v>2.5815161554912223</v>
      </c>
      <c r="S21" s="65">
        <f>S19/B19</f>
        <v>2.1538461538461537</v>
      </c>
      <c r="T21" s="65">
        <f>T19/B19</f>
        <v>0.10389555350949363</v>
      </c>
      <c r="V21" s="65">
        <f>V19/B19</f>
        <v>238</v>
      </c>
      <c r="W21" s="65">
        <f>W19/B19</f>
        <v>6.5207005998263803</v>
      </c>
      <c r="X21" s="65">
        <f>X19/B19</f>
        <v>4.5384615384615383</v>
      </c>
      <c r="Y21" s="65">
        <f>Y19/B19</f>
        <v>0.18171864596612908</v>
      </c>
      <c r="AA21" s="65">
        <f>AA19/B19</f>
        <v>218.30769230769232</v>
      </c>
      <c r="AB21" s="65">
        <f>AB19/B19</f>
        <v>5.5870445344129545</v>
      </c>
      <c r="AC21" s="65">
        <f>AC19/B19</f>
        <v>3.8461538461538463</v>
      </c>
      <c r="AD21" s="65">
        <f>AD19/B19</f>
        <v>0.11026834485481103</v>
      </c>
      <c r="AF21" s="65">
        <f>AF19/B19</f>
        <v>277.38461538461536</v>
      </c>
      <c r="AG21" s="65">
        <f>AG19/B19</f>
        <v>7.7468914682229615</v>
      </c>
      <c r="AH21" s="65">
        <f>AH19/B19</f>
        <v>4.3076923076923075</v>
      </c>
      <c r="AI21" s="65">
        <f>AI19/B19</f>
        <v>0.14838652128661795</v>
      </c>
      <c r="AJ21" s="65">
        <f>AJ19/B19</f>
        <v>25.076923076923077</v>
      </c>
      <c r="AK21" s="90">
        <f>AK19/B19</f>
        <v>0.52498462272898361</v>
      </c>
      <c r="AL21" s="65">
        <f>AL19/B19</f>
        <v>9.5625384615384625</v>
      </c>
      <c r="AM21" s="65">
        <f>AM19/B19</f>
        <v>0.35770245429492287</v>
      </c>
      <c r="AN21" s="65">
        <f>AN19/B19</f>
        <v>1.4615384615384615</v>
      </c>
      <c r="AO21" s="65">
        <f>AO19/B19</f>
        <v>0.38461538461538464</v>
      </c>
      <c r="AP21" s="65">
        <f>AP19/B19</f>
        <v>7.6923076923076927E-2</v>
      </c>
      <c r="AQ21" s="65">
        <f>AQ19/B19</f>
        <v>1.2307692307692308</v>
      </c>
    </row>
    <row r="23" spans="1:43">
      <c r="A23" s="59" t="s">
        <v>936</v>
      </c>
      <c r="B23" s="59" t="s">
        <v>981</v>
      </c>
      <c r="C23" s="59"/>
      <c r="D23" s="59" t="s">
        <v>982</v>
      </c>
      <c r="E23" s="59"/>
      <c r="F23" s="59"/>
      <c r="G23" s="59"/>
      <c r="H23" s="59"/>
      <c r="I23" s="60"/>
      <c r="J23" s="60"/>
      <c r="K23" s="20"/>
      <c r="M23" s="20" t="s">
        <v>1310</v>
      </c>
      <c r="N23" t="s">
        <v>1311</v>
      </c>
      <c r="O23" t="s">
        <v>1312</v>
      </c>
      <c r="P23" t="s">
        <v>1313</v>
      </c>
    </row>
    <row r="24" spans="1:43">
      <c r="A24" s="60"/>
      <c r="B24" s="60"/>
      <c r="C24" s="60"/>
      <c r="D24" s="60"/>
      <c r="E24" s="60"/>
      <c r="F24" s="60"/>
      <c r="G24" s="60"/>
      <c r="H24" s="60"/>
      <c r="I24" s="60"/>
      <c r="J24" s="60"/>
      <c r="K24" s="20"/>
    </row>
    <row r="25" spans="1:43">
      <c r="A25" s="60" t="s">
        <v>1004</v>
      </c>
      <c r="B25" s="60">
        <v>7</v>
      </c>
      <c r="C25" s="60"/>
      <c r="D25" s="60">
        <v>5</v>
      </c>
      <c r="E25" s="60">
        <v>13</v>
      </c>
      <c r="F25" s="60">
        <v>13</v>
      </c>
      <c r="G25" s="60">
        <v>13</v>
      </c>
      <c r="H25" s="60"/>
      <c r="I25" s="60">
        <v>13</v>
      </c>
      <c r="J25" s="60">
        <v>20</v>
      </c>
      <c r="K25" s="60">
        <v>20</v>
      </c>
      <c r="M25" s="20">
        <v>26.178000000000001</v>
      </c>
      <c r="N25">
        <v>4.6079999999999997</v>
      </c>
      <c r="O25">
        <v>3.8239999999999998</v>
      </c>
      <c r="P25">
        <v>3.8239999999999998</v>
      </c>
      <c r="Q25">
        <v>3.8239999999999998</v>
      </c>
      <c r="R25" s="20">
        <v>3.8239999999999998</v>
      </c>
      <c r="S25">
        <v>3.137</v>
      </c>
      <c r="T25">
        <v>3.137</v>
      </c>
    </row>
    <row r="26" spans="1:43">
      <c r="A26" s="60" t="s">
        <v>1005</v>
      </c>
      <c r="B26" s="60">
        <v>6</v>
      </c>
      <c r="C26" s="60"/>
      <c r="D26" s="60">
        <v>2</v>
      </c>
      <c r="E26" s="60">
        <v>2</v>
      </c>
      <c r="F26" s="60">
        <v>16</v>
      </c>
      <c r="G26" s="60">
        <v>18</v>
      </c>
      <c r="H26" s="60"/>
      <c r="I26" s="60">
        <v>19</v>
      </c>
      <c r="J26" s="60">
        <v>21</v>
      </c>
      <c r="K26" s="20"/>
      <c r="M26" s="20">
        <v>22.94</v>
      </c>
      <c r="N26">
        <v>4.9020000000000001</v>
      </c>
      <c r="O26">
        <v>4.9020000000000001</v>
      </c>
      <c r="P26">
        <v>3.5289999999999999</v>
      </c>
      <c r="Q26">
        <v>3.3330000000000002</v>
      </c>
      <c r="R26" s="20">
        <v>3.2349999999999999</v>
      </c>
      <c r="S26">
        <v>3.0390000000000001</v>
      </c>
    </row>
    <row r="27" spans="1:43">
      <c r="A27" s="60" t="s">
        <v>1006</v>
      </c>
      <c r="B27" s="60">
        <v>1</v>
      </c>
      <c r="C27" s="60"/>
      <c r="D27" s="60">
        <v>2</v>
      </c>
      <c r="E27" s="60"/>
      <c r="F27" s="60"/>
      <c r="G27" s="60"/>
      <c r="H27" s="60"/>
      <c r="I27" s="60"/>
      <c r="J27" s="60"/>
      <c r="K27" s="20"/>
      <c r="M27" s="20">
        <v>4.9020000000000001</v>
      </c>
      <c r="N27">
        <v>4.9020000000000001</v>
      </c>
    </row>
    <row r="28" spans="1:43">
      <c r="A28" s="60" t="s">
        <v>1007</v>
      </c>
      <c r="B28" s="60">
        <v>2</v>
      </c>
      <c r="C28" s="60"/>
      <c r="D28" s="60">
        <v>2</v>
      </c>
      <c r="E28" s="60">
        <v>2</v>
      </c>
      <c r="F28" s="60"/>
      <c r="G28" s="60"/>
      <c r="H28" s="60"/>
      <c r="I28" s="60"/>
      <c r="J28" s="60"/>
      <c r="K28" s="20"/>
      <c r="M28" s="20">
        <v>9.8040000000000003</v>
      </c>
      <c r="N28">
        <v>4.9020000000000001</v>
      </c>
      <c r="O28">
        <v>4.9020000000000001</v>
      </c>
    </row>
    <row r="29" spans="1:43">
      <c r="A29" s="60" t="s">
        <v>1008</v>
      </c>
      <c r="B29" s="60">
        <v>5</v>
      </c>
      <c r="C29" s="60"/>
      <c r="D29" s="60">
        <v>2</v>
      </c>
      <c r="E29" s="60">
        <v>2</v>
      </c>
      <c r="F29" s="60">
        <v>6</v>
      </c>
      <c r="G29" s="60">
        <v>6</v>
      </c>
      <c r="H29" s="60"/>
      <c r="I29" s="60">
        <v>18</v>
      </c>
      <c r="J29" s="60"/>
      <c r="K29" s="20"/>
      <c r="M29" s="20">
        <v>22.157</v>
      </c>
      <c r="N29">
        <v>4.9020000000000001</v>
      </c>
      <c r="O29">
        <v>4.9020000000000001</v>
      </c>
      <c r="P29">
        <v>4.51</v>
      </c>
      <c r="Q29">
        <v>4.51</v>
      </c>
      <c r="R29" s="20">
        <v>3.3330000000000002</v>
      </c>
    </row>
    <row r="30" spans="1:43">
      <c r="A30" s="60" t="s">
        <v>1009</v>
      </c>
      <c r="B30" s="60">
        <v>2</v>
      </c>
      <c r="C30" s="60"/>
      <c r="D30" s="60">
        <v>1</v>
      </c>
      <c r="E30" s="60">
        <v>7</v>
      </c>
      <c r="F30" s="60"/>
      <c r="G30" s="60"/>
      <c r="H30" s="60"/>
      <c r="I30" s="60"/>
      <c r="J30" s="60"/>
      <c r="K30" s="20"/>
      <c r="M30" s="20">
        <v>9.4120000000000008</v>
      </c>
      <c r="N30">
        <v>5</v>
      </c>
      <c r="O30">
        <v>4.4119999999999999</v>
      </c>
    </row>
    <row r="31" spans="1:43">
      <c r="A31" s="60" t="s">
        <v>1010</v>
      </c>
      <c r="B31" s="60">
        <v>2</v>
      </c>
      <c r="C31" s="60"/>
      <c r="D31" s="60">
        <v>20</v>
      </c>
      <c r="E31" s="60">
        <v>20</v>
      </c>
      <c r="F31" s="60"/>
      <c r="G31" s="60"/>
      <c r="H31" s="60"/>
      <c r="I31" s="60"/>
      <c r="J31" s="60"/>
      <c r="K31" s="20"/>
      <c r="M31" s="20">
        <v>6.274</v>
      </c>
      <c r="N31">
        <v>3.137</v>
      </c>
      <c r="O31">
        <v>3.137</v>
      </c>
    </row>
    <row r="32" spans="1:43">
      <c r="A32" s="60" t="s">
        <v>1011</v>
      </c>
      <c r="B32" s="60">
        <v>5</v>
      </c>
      <c r="C32" s="60"/>
      <c r="D32" s="60">
        <v>6</v>
      </c>
      <c r="E32" s="60">
        <v>6</v>
      </c>
      <c r="F32" s="60">
        <v>15</v>
      </c>
      <c r="G32" s="60">
        <v>18</v>
      </c>
      <c r="H32" s="60"/>
      <c r="I32" s="60">
        <v>21</v>
      </c>
      <c r="J32" s="60"/>
      <c r="K32" s="20"/>
      <c r="M32" s="20">
        <v>19.018999999999998</v>
      </c>
      <c r="N32">
        <v>4.51</v>
      </c>
      <c r="O32">
        <v>4.51</v>
      </c>
      <c r="P32">
        <v>3.6269999999999998</v>
      </c>
      <c r="Q32">
        <v>3.3330000000000002</v>
      </c>
      <c r="R32" s="20">
        <v>3.0390000000000001</v>
      </c>
    </row>
    <row r="33" spans="1:14">
      <c r="A33" t="s">
        <v>1320</v>
      </c>
      <c r="B33" s="60">
        <v>1</v>
      </c>
      <c r="D33" s="60">
        <v>15</v>
      </c>
      <c r="M33" s="20">
        <v>3.6269999999999998</v>
      </c>
      <c r="N33">
        <v>3.6269999999999998</v>
      </c>
    </row>
  </sheetData>
  <hyperlinks>
    <hyperlink ref="A3" r:id="rId1" location="International Relations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4"/>
  <sheetViews>
    <sheetView topLeftCell="P1" workbookViewId="0">
      <selection activeCell="AQ5" sqref="AQ5:AQ11"/>
    </sheetView>
  </sheetViews>
  <sheetFormatPr baseColWidth="10" defaultColWidth="8.83203125" defaultRowHeight="14" x14ac:dyDescent="0"/>
  <cols>
    <col min="1" max="1" width="18.5" customWidth="1"/>
    <col min="3" max="7" width="5.6640625" customWidth="1"/>
    <col min="8" max="8" width="5.6640625" style="20" customWidth="1"/>
    <col min="9" max="12" width="5.6640625" customWidth="1"/>
    <col min="13" max="13" width="5.6640625" style="20" customWidth="1"/>
    <col min="14" max="17" width="5.6640625" customWidth="1"/>
    <col min="18" max="18" width="5.6640625" style="20" customWidth="1"/>
    <col min="19" max="22" width="5.6640625" customWidth="1"/>
    <col min="23" max="23" width="5.6640625" style="20" customWidth="1"/>
    <col min="24" max="27" width="5.6640625" customWidth="1"/>
    <col min="28" max="28" width="5.6640625" style="20" customWidth="1"/>
    <col min="29" max="32" width="5.6640625" customWidth="1"/>
    <col min="33" max="33" width="5.6640625" style="20" customWidth="1"/>
    <col min="34" max="35" width="5.6640625" customWidth="1"/>
  </cols>
  <sheetData>
    <row r="1" spans="1:43">
      <c r="A1">
        <v>5</v>
      </c>
      <c r="B1" t="s">
        <v>15</v>
      </c>
      <c r="C1">
        <v>6</v>
      </c>
      <c r="D1">
        <v>9</v>
      </c>
      <c r="E1">
        <f>AVERAGE(C1:D1)</f>
        <v>7.5</v>
      </c>
      <c r="K1">
        <v>9</v>
      </c>
      <c r="L1" t="s">
        <v>15</v>
      </c>
      <c r="N1">
        <v>6</v>
      </c>
      <c r="O1">
        <v>9</v>
      </c>
      <c r="P1">
        <v>10</v>
      </c>
      <c r="Q1">
        <v>8</v>
      </c>
      <c r="S1">
        <v>14</v>
      </c>
      <c r="T1">
        <v>9.4</v>
      </c>
    </row>
    <row r="2" spans="1:43">
      <c r="A2" t="s">
        <v>755</v>
      </c>
    </row>
    <row r="3" spans="1:43" ht="15" thickBot="1">
      <c r="A3" s="19" t="s">
        <v>763</v>
      </c>
    </row>
    <row r="4" spans="1:43" ht="72" thickBot="1">
      <c r="A4" s="20" t="s">
        <v>936</v>
      </c>
      <c r="B4" s="20" t="s">
        <v>939</v>
      </c>
      <c r="C4" s="40" t="s">
        <v>938</v>
      </c>
      <c r="D4" s="41" t="s">
        <v>960</v>
      </c>
      <c r="E4" s="42" t="s">
        <v>959</v>
      </c>
      <c r="F4" s="48" t="s">
        <v>946</v>
      </c>
      <c r="G4" s="49" t="s">
        <v>944</v>
      </c>
      <c r="H4" s="49" t="s">
        <v>1284</v>
      </c>
      <c r="I4" s="49" t="s">
        <v>945</v>
      </c>
      <c r="J4" s="50" t="s">
        <v>964</v>
      </c>
      <c r="K4" s="45" t="s">
        <v>947</v>
      </c>
      <c r="L4" s="49" t="s">
        <v>942</v>
      </c>
      <c r="M4" s="49" t="s">
        <v>1285</v>
      </c>
      <c r="N4" s="49" t="s">
        <v>943</v>
      </c>
      <c r="O4" s="50" t="s">
        <v>965</v>
      </c>
      <c r="P4" s="45" t="s">
        <v>951</v>
      </c>
      <c r="Q4" s="49" t="s">
        <v>952</v>
      </c>
      <c r="R4" s="49" t="s">
        <v>1286</v>
      </c>
      <c r="S4" s="49" t="s">
        <v>937</v>
      </c>
      <c r="T4" s="50" t="s">
        <v>966</v>
      </c>
      <c r="U4" s="45" t="s">
        <v>953</v>
      </c>
      <c r="V4" s="49" t="s">
        <v>954</v>
      </c>
      <c r="W4" s="49" t="s">
        <v>1287</v>
      </c>
      <c r="X4" s="49" t="s">
        <v>955</v>
      </c>
      <c r="Y4" s="50" t="s">
        <v>967</v>
      </c>
      <c r="Z4" s="45" t="s">
        <v>948</v>
      </c>
      <c r="AA4" s="49" t="s">
        <v>949</v>
      </c>
      <c r="AB4" s="49" t="s">
        <v>1290</v>
      </c>
      <c r="AC4" s="49" t="s">
        <v>950</v>
      </c>
      <c r="AD4" s="50" t="s">
        <v>968</v>
      </c>
      <c r="AE4" s="40" t="s">
        <v>956</v>
      </c>
      <c r="AF4" s="41" t="s">
        <v>957</v>
      </c>
      <c r="AG4" s="41" t="s">
        <v>1291</v>
      </c>
      <c r="AH4" s="41" t="s">
        <v>958</v>
      </c>
      <c r="AI4" s="44" t="s">
        <v>969</v>
      </c>
      <c r="AJ4" s="85" t="s">
        <v>1252</v>
      </c>
      <c r="AK4" s="44" t="s">
        <v>1307</v>
      </c>
      <c r="AL4" s="85" t="s">
        <v>1309</v>
      </c>
      <c r="AM4" s="44" t="s">
        <v>1316</v>
      </c>
      <c r="AN4" s="72" t="s">
        <v>1317</v>
      </c>
      <c r="AO4" s="89" t="s">
        <v>1318</v>
      </c>
      <c r="AP4" s="108" t="s">
        <v>1319</v>
      </c>
      <c r="AQ4" s="110" t="s">
        <v>1357</v>
      </c>
    </row>
    <row r="5" spans="1:43">
      <c r="A5" t="s">
        <v>756</v>
      </c>
      <c r="B5" t="s">
        <v>940</v>
      </c>
      <c r="C5" s="28">
        <v>1967</v>
      </c>
      <c r="D5" s="29">
        <v>2013</v>
      </c>
      <c r="E5" s="30">
        <f t="shared" ref="E5:E11" si="0">D5-C5</f>
        <v>46</v>
      </c>
      <c r="F5" s="28">
        <v>25</v>
      </c>
      <c r="G5" s="29">
        <v>87</v>
      </c>
      <c r="H5" s="29">
        <f>G5/E5</f>
        <v>1.8913043478260869</v>
      </c>
      <c r="I5" s="29">
        <v>6</v>
      </c>
      <c r="J5" s="30">
        <f>I5/E5</f>
        <v>0.13043478260869565</v>
      </c>
      <c r="K5" s="28">
        <v>13</v>
      </c>
      <c r="L5" s="29">
        <v>39</v>
      </c>
      <c r="M5" s="29">
        <f>L5/E5</f>
        <v>0.84782608695652173</v>
      </c>
      <c r="N5" s="29">
        <v>4</v>
      </c>
      <c r="O5" s="30">
        <f>N5/E5</f>
        <v>8.6956521739130432E-2</v>
      </c>
      <c r="P5" s="28">
        <v>4</v>
      </c>
      <c r="Q5" s="29">
        <v>10</v>
      </c>
      <c r="R5" s="29">
        <f>Q5/E5</f>
        <v>0.21739130434782608</v>
      </c>
      <c r="S5" s="29">
        <v>2</v>
      </c>
      <c r="T5" s="30">
        <f>S5/E5</f>
        <v>4.3478260869565216E-2</v>
      </c>
      <c r="U5" s="28">
        <v>9</v>
      </c>
      <c r="V5" s="29">
        <v>29</v>
      </c>
      <c r="W5" s="29">
        <f>V5/E5</f>
        <v>0.63043478260869568</v>
      </c>
      <c r="X5" s="29">
        <v>3</v>
      </c>
      <c r="Y5" s="30">
        <f>X5/E5</f>
        <v>6.5217391304347824E-2</v>
      </c>
      <c r="Z5" s="28">
        <v>5</v>
      </c>
      <c r="AA5" s="29">
        <v>14</v>
      </c>
      <c r="AB5" s="29">
        <f>AA5/E5</f>
        <v>0.30434782608695654</v>
      </c>
      <c r="AC5" s="29">
        <v>2</v>
      </c>
      <c r="AD5" s="30">
        <f>AC5/E5</f>
        <v>4.3478260869565216E-2</v>
      </c>
      <c r="AE5" s="28">
        <v>6</v>
      </c>
      <c r="AF5" s="29">
        <v>27</v>
      </c>
      <c r="AG5" s="29">
        <f>AF5/E5</f>
        <v>0.58695652173913049</v>
      </c>
      <c r="AH5" s="29">
        <v>3</v>
      </c>
      <c r="AI5" s="30">
        <f>AH5/E5</f>
        <v>6.5217391304347824E-2</v>
      </c>
      <c r="AJ5" s="78">
        <v>3</v>
      </c>
      <c r="AK5" s="30">
        <f>AJ5/E5</f>
        <v>6.5217391304347824E-2</v>
      </c>
      <c r="AL5" s="91">
        <v>12.154999999999999</v>
      </c>
      <c r="AM5" s="30">
        <f>AL5/E5</f>
        <v>0.26423913043478259</v>
      </c>
      <c r="AN5" s="28">
        <v>0</v>
      </c>
      <c r="AO5" s="30">
        <v>0</v>
      </c>
      <c r="AP5" s="87">
        <v>0</v>
      </c>
      <c r="AQ5" s="87">
        <v>0</v>
      </c>
    </row>
    <row r="6" spans="1:43">
      <c r="A6" t="s">
        <v>757</v>
      </c>
      <c r="B6" t="s">
        <v>940</v>
      </c>
      <c r="C6" s="31">
        <v>2004</v>
      </c>
      <c r="D6" s="27">
        <v>2013</v>
      </c>
      <c r="E6" s="32">
        <f t="shared" si="0"/>
        <v>9</v>
      </c>
      <c r="F6" s="31">
        <v>14</v>
      </c>
      <c r="G6" s="27">
        <v>146</v>
      </c>
      <c r="H6" s="27">
        <f t="shared" ref="H6:H11" si="1">G6/E6</f>
        <v>16.222222222222221</v>
      </c>
      <c r="I6" s="27">
        <v>7</v>
      </c>
      <c r="J6" s="32">
        <f t="shared" ref="J6:J11" si="2">I6/E6</f>
        <v>0.77777777777777779</v>
      </c>
      <c r="K6" s="31">
        <v>12</v>
      </c>
      <c r="L6" s="27">
        <v>126</v>
      </c>
      <c r="M6" s="27">
        <f t="shared" ref="M6:M11" si="3">L6/E6</f>
        <v>14</v>
      </c>
      <c r="N6" s="27">
        <v>6</v>
      </c>
      <c r="O6" s="32">
        <f t="shared" ref="O6:O11" si="4">N6/E6</f>
        <v>0.66666666666666663</v>
      </c>
      <c r="P6" s="31">
        <v>2</v>
      </c>
      <c r="Q6" s="27">
        <v>11</v>
      </c>
      <c r="R6" s="27">
        <f t="shared" ref="R6:R11" si="5">Q6/E6</f>
        <v>1.2222222222222223</v>
      </c>
      <c r="S6" s="27">
        <v>1</v>
      </c>
      <c r="T6" s="32">
        <f t="shared" ref="T6:T11" si="6">S6/E6</f>
        <v>0.1111111111111111</v>
      </c>
      <c r="U6" s="31">
        <v>10</v>
      </c>
      <c r="V6" s="27">
        <v>115</v>
      </c>
      <c r="W6" s="27">
        <f t="shared" ref="W6:W11" si="7">V6/E6</f>
        <v>12.777777777777779</v>
      </c>
      <c r="X6" s="27">
        <v>5</v>
      </c>
      <c r="Y6" s="32">
        <f t="shared" ref="Y6:Y11" si="8">X6/E6</f>
        <v>0.55555555555555558</v>
      </c>
      <c r="Z6" s="31">
        <v>8</v>
      </c>
      <c r="AA6" s="27">
        <v>106</v>
      </c>
      <c r="AB6" s="27">
        <f t="shared" ref="AB6:AB11" si="9">AA6/E6</f>
        <v>11.777777777777779</v>
      </c>
      <c r="AC6" s="27">
        <v>4</v>
      </c>
      <c r="AD6" s="32">
        <f t="shared" ref="AD6:AD11" si="10">AC6/E6</f>
        <v>0.44444444444444442</v>
      </c>
      <c r="AE6" s="31">
        <v>8</v>
      </c>
      <c r="AF6" s="27">
        <v>100</v>
      </c>
      <c r="AG6" s="27">
        <f t="shared" ref="AG6:AG11" si="11">AF6/E6</f>
        <v>11.111111111111111</v>
      </c>
      <c r="AH6" s="27">
        <v>3</v>
      </c>
      <c r="AI6" s="32">
        <f t="shared" ref="AI6:AI11" si="12">AH6/E6</f>
        <v>0.33333333333333331</v>
      </c>
      <c r="AJ6" s="39">
        <v>0</v>
      </c>
      <c r="AK6" s="32">
        <f t="shared" ref="AK6:AK11" si="13">AJ6/E6</f>
        <v>0</v>
      </c>
      <c r="AL6" s="92">
        <v>8.7260000000000009</v>
      </c>
      <c r="AM6" s="32">
        <f t="shared" ref="AM6:AM11" si="14">AL6/E6</f>
        <v>0.96955555555555561</v>
      </c>
      <c r="AN6" s="31">
        <v>1</v>
      </c>
      <c r="AO6" s="32">
        <v>0</v>
      </c>
      <c r="AP6" s="109">
        <v>0</v>
      </c>
      <c r="AQ6" s="109">
        <v>1</v>
      </c>
    </row>
    <row r="7" spans="1:43">
      <c r="A7" t="s">
        <v>758</v>
      </c>
      <c r="B7" t="s">
        <v>940</v>
      </c>
      <c r="C7" s="31">
        <v>1983</v>
      </c>
      <c r="D7" s="27">
        <v>2013</v>
      </c>
      <c r="E7" s="32">
        <f t="shared" si="0"/>
        <v>30</v>
      </c>
      <c r="F7" s="31">
        <v>9</v>
      </c>
      <c r="G7" s="36">
        <v>159</v>
      </c>
      <c r="H7" s="27">
        <f t="shared" si="1"/>
        <v>5.3</v>
      </c>
      <c r="I7" s="36">
        <v>5</v>
      </c>
      <c r="J7" s="32">
        <f t="shared" si="2"/>
        <v>0.16666666666666666</v>
      </c>
      <c r="K7" s="31">
        <v>3</v>
      </c>
      <c r="L7" s="36">
        <v>102</v>
      </c>
      <c r="M7" s="27">
        <f t="shared" si="3"/>
        <v>3.4</v>
      </c>
      <c r="N7" s="36">
        <v>3</v>
      </c>
      <c r="O7" s="32">
        <f t="shared" si="4"/>
        <v>0.1</v>
      </c>
      <c r="P7" s="31">
        <v>1</v>
      </c>
      <c r="Q7" s="36">
        <v>13</v>
      </c>
      <c r="R7" s="27">
        <f t="shared" si="5"/>
        <v>0.43333333333333335</v>
      </c>
      <c r="S7" s="36">
        <v>1</v>
      </c>
      <c r="T7" s="32">
        <f t="shared" si="6"/>
        <v>3.3333333333333333E-2</v>
      </c>
      <c r="U7" s="31">
        <v>2</v>
      </c>
      <c r="V7" s="36">
        <v>89</v>
      </c>
      <c r="W7" s="27">
        <f t="shared" si="7"/>
        <v>2.9666666666666668</v>
      </c>
      <c r="X7" s="36">
        <v>2</v>
      </c>
      <c r="Y7" s="32">
        <f t="shared" si="8"/>
        <v>6.6666666666666666E-2</v>
      </c>
      <c r="Z7" s="31">
        <v>2</v>
      </c>
      <c r="AA7" s="36">
        <v>89</v>
      </c>
      <c r="AB7" s="27">
        <f t="shared" si="9"/>
        <v>2.9666666666666668</v>
      </c>
      <c r="AC7" s="36">
        <v>2</v>
      </c>
      <c r="AD7" s="32">
        <f t="shared" si="10"/>
        <v>6.6666666666666666E-2</v>
      </c>
      <c r="AE7" s="31">
        <v>2</v>
      </c>
      <c r="AF7" s="36">
        <v>89</v>
      </c>
      <c r="AG7" s="27">
        <f t="shared" si="11"/>
        <v>2.9666666666666668</v>
      </c>
      <c r="AH7" s="36">
        <v>2</v>
      </c>
      <c r="AI7" s="32">
        <f t="shared" si="12"/>
        <v>6.6666666666666666E-2</v>
      </c>
      <c r="AJ7" s="39">
        <v>4</v>
      </c>
      <c r="AK7" s="32">
        <f t="shared" si="13"/>
        <v>0.13333333333333333</v>
      </c>
      <c r="AL7" s="92">
        <v>4.9020000000000001</v>
      </c>
      <c r="AM7" s="32">
        <f t="shared" si="14"/>
        <v>0.16340000000000002</v>
      </c>
      <c r="AN7" s="31">
        <v>0</v>
      </c>
      <c r="AO7" s="32">
        <v>0</v>
      </c>
      <c r="AP7" s="109">
        <v>0</v>
      </c>
      <c r="AQ7" s="109">
        <v>0</v>
      </c>
    </row>
    <row r="8" spans="1:43">
      <c r="A8" t="s">
        <v>759</v>
      </c>
      <c r="B8" t="s">
        <v>940</v>
      </c>
      <c r="C8" s="31">
        <v>1981</v>
      </c>
      <c r="D8" s="27">
        <v>2013</v>
      </c>
      <c r="E8" s="32">
        <f t="shared" si="0"/>
        <v>32</v>
      </c>
      <c r="F8" s="31">
        <v>20</v>
      </c>
      <c r="G8" s="36">
        <v>321</v>
      </c>
      <c r="H8" s="27">
        <f t="shared" si="1"/>
        <v>10.03125</v>
      </c>
      <c r="I8" s="36">
        <v>9</v>
      </c>
      <c r="J8" s="32">
        <f t="shared" si="2"/>
        <v>0.28125</v>
      </c>
      <c r="K8" s="31">
        <v>8</v>
      </c>
      <c r="L8" s="36">
        <v>319</v>
      </c>
      <c r="M8" s="27">
        <f t="shared" si="3"/>
        <v>9.96875</v>
      </c>
      <c r="N8" s="36">
        <v>9</v>
      </c>
      <c r="O8" s="32">
        <f t="shared" si="4"/>
        <v>0.28125</v>
      </c>
      <c r="P8" s="31">
        <v>1</v>
      </c>
      <c r="Q8" s="36">
        <v>1</v>
      </c>
      <c r="R8" s="27">
        <f t="shared" si="5"/>
        <v>3.125E-2</v>
      </c>
      <c r="S8" s="36">
        <v>1</v>
      </c>
      <c r="T8" s="32">
        <f t="shared" si="6"/>
        <v>3.125E-2</v>
      </c>
      <c r="U8" s="31">
        <v>17</v>
      </c>
      <c r="V8" s="36">
        <v>318</v>
      </c>
      <c r="W8" s="27">
        <f t="shared" si="7"/>
        <v>9.9375</v>
      </c>
      <c r="X8" s="36">
        <v>9</v>
      </c>
      <c r="Y8" s="32">
        <f t="shared" si="8"/>
        <v>0.28125</v>
      </c>
      <c r="Z8" s="31">
        <v>17</v>
      </c>
      <c r="AA8" s="36">
        <v>318</v>
      </c>
      <c r="AB8" s="27">
        <f t="shared" si="9"/>
        <v>9.9375</v>
      </c>
      <c r="AC8" s="36">
        <v>9</v>
      </c>
      <c r="AD8" s="32">
        <f t="shared" si="10"/>
        <v>0.28125</v>
      </c>
      <c r="AE8" s="31">
        <v>16</v>
      </c>
      <c r="AF8" s="36">
        <v>319</v>
      </c>
      <c r="AG8" s="27">
        <f t="shared" si="11"/>
        <v>9.96875</v>
      </c>
      <c r="AH8" s="36">
        <v>9</v>
      </c>
      <c r="AI8" s="32">
        <f t="shared" si="12"/>
        <v>0.28125</v>
      </c>
      <c r="AJ8" s="39">
        <v>14</v>
      </c>
      <c r="AK8" s="32">
        <f t="shared" si="13"/>
        <v>0.4375</v>
      </c>
      <c r="AL8" s="92">
        <v>9.02</v>
      </c>
      <c r="AM8" s="32">
        <f t="shared" si="14"/>
        <v>0.28187499999999999</v>
      </c>
      <c r="AN8" s="31">
        <v>1</v>
      </c>
      <c r="AO8" s="32">
        <v>1</v>
      </c>
      <c r="AP8" s="109">
        <v>1</v>
      </c>
      <c r="AQ8" s="109">
        <v>2</v>
      </c>
    </row>
    <row r="9" spans="1:43">
      <c r="A9" t="s">
        <v>760</v>
      </c>
      <c r="B9" t="s">
        <v>940</v>
      </c>
      <c r="C9" s="31">
        <v>1980</v>
      </c>
      <c r="D9" s="27">
        <v>2013</v>
      </c>
      <c r="E9" s="32">
        <f t="shared" si="0"/>
        <v>33</v>
      </c>
      <c r="F9" s="31">
        <v>18</v>
      </c>
      <c r="G9" s="36">
        <v>74</v>
      </c>
      <c r="H9" s="27">
        <f t="shared" si="1"/>
        <v>2.2424242424242422</v>
      </c>
      <c r="I9" s="36">
        <v>4</v>
      </c>
      <c r="J9" s="32">
        <f t="shared" si="2"/>
        <v>0.12121212121212122</v>
      </c>
      <c r="K9" s="31">
        <v>6</v>
      </c>
      <c r="L9" s="36">
        <v>64</v>
      </c>
      <c r="M9" s="27">
        <f t="shared" si="3"/>
        <v>1.9393939393939394</v>
      </c>
      <c r="N9" s="36">
        <v>4</v>
      </c>
      <c r="O9" s="32">
        <f t="shared" si="4"/>
        <v>0.12121212121212122</v>
      </c>
      <c r="P9" s="31">
        <v>1</v>
      </c>
      <c r="Q9" s="36">
        <v>0</v>
      </c>
      <c r="R9" s="27">
        <f t="shared" si="5"/>
        <v>0</v>
      </c>
      <c r="S9" s="36">
        <v>0</v>
      </c>
      <c r="T9" s="32">
        <f t="shared" si="6"/>
        <v>0</v>
      </c>
      <c r="U9" s="31">
        <v>5</v>
      </c>
      <c r="V9" s="36">
        <v>64</v>
      </c>
      <c r="W9" s="27">
        <f t="shared" si="7"/>
        <v>1.9393939393939394</v>
      </c>
      <c r="X9" s="36">
        <v>4</v>
      </c>
      <c r="Y9" s="32">
        <f t="shared" si="8"/>
        <v>0.12121212121212122</v>
      </c>
      <c r="Z9" s="31">
        <v>5</v>
      </c>
      <c r="AA9" s="36">
        <v>64</v>
      </c>
      <c r="AB9" s="27">
        <f t="shared" si="9"/>
        <v>1.9393939393939394</v>
      </c>
      <c r="AC9" s="36">
        <v>4</v>
      </c>
      <c r="AD9" s="32">
        <f t="shared" si="10"/>
        <v>0.12121212121212122</v>
      </c>
      <c r="AE9" s="31">
        <v>4</v>
      </c>
      <c r="AF9" s="36">
        <v>60</v>
      </c>
      <c r="AG9" s="27">
        <f t="shared" si="11"/>
        <v>1.8181818181818181</v>
      </c>
      <c r="AH9" s="36">
        <v>3</v>
      </c>
      <c r="AI9" s="32">
        <f t="shared" si="12"/>
        <v>9.0909090909090912E-2</v>
      </c>
      <c r="AJ9" s="39">
        <v>8</v>
      </c>
      <c r="AK9" s="32">
        <f t="shared" si="13"/>
        <v>0.24242424242424243</v>
      </c>
      <c r="AL9" s="92">
        <v>9.0500000000000007</v>
      </c>
      <c r="AM9" s="32">
        <f t="shared" si="14"/>
        <v>0.27424242424242429</v>
      </c>
      <c r="AN9" s="31">
        <v>1</v>
      </c>
      <c r="AO9" s="32">
        <v>0</v>
      </c>
      <c r="AP9" s="109">
        <v>0</v>
      </c>
      <c r="AQ9" s="109">
        <v>0</v>
      </c>
    </row>
    <row r="10" spans="1:43">
      <c r="A10" t="s">
        <v>761</v>
      </c>
      <c r="B10" t="s">
        <v>940</v>
      </c>
      <c r="C10" s="31">
        <v>2004</v>
      </c>
      <c r="D10" s="27">
        <v>2013</v>
      </c>
      <c r="E10" s="32">
        <f t="shared" si="0"/>
        <v>9</v>
      </c>
      <c r="F10" s="31">
        <v>9</v>
      </c>
      <c r="G10" s="36">
        <v>36</v>
      </c>
      <c r="H10" s="27">
        <f t="shared" si="1"/>
        <v>4</v>
      </c>
      <c r="I10" s="36">
        <v>3</v>
      </c>
      <c r="J10" s="32">
        <f t="shared" si="2"/>
        <v>0.33333333333333331</v>
      </c>
      <c r="K10" s="31">
        <v>9</v>
      </c>
      <c r="L10" s="36">
        <v>36</v>
      </c>
      <c r="M10" s="27">
        <f t="shared" si="3"/>
        <v>4</v>
      </c>
      <c r="N10" s="36">
        <v>3</v>
      </c>
      <c r="O10" s="32">
        <f t="shared" si="4"/>
        <v>0.33333333333333331</v>
      </c>
      <c r="P10" s="31">
        <v>3</v>
      </c>
      <c r="Q10" s="36">
        <v>11</v>
      </c>
      <c r="R10" s="27">
        <f t="shared" si="5"/>
        <v>1.2222222222222223</v>
      </c>
      <c r="S10" s="36">
        <v>2</v>
      </c>
      <c r="T10" s="32">
        <f t="shared" si="6"/>
        <v>0.22222222222222221</v>
      </c>
      <c r="U10" s="31">
        <v>6</v>
      </c>
      <c r="V10" s="36">
        <v>25</v>
      </c>
      <c r="W10" s="27">
        <f t="shared" si="7"/>
        <v>2.7777777777777777</v>
      </c>
      <c r="X10" s="36">
        <v>2</v>
      </c>
      <c r="Y10" s="32">
        <f t="shared" si="8"/>
        <v>0.22222222222222221</v>
      </c>
      <c r="Z10" s="31">
        <v>5</v>
      </c>
      <c r="AA10" s="36">
        <v>24</v>
      </c>
      <c r="AB10" s="27">
        <f t="shared" si="9"/>
        <v>2.6666666666666665</v>
      </c>
      <c r="AC10" s="36">
        <v>2</v>
      </c>
      <c r="AD10" s="32">
        <f t="shared" si="10"/>
        <v>0.22222222222222221</v>
      </c>
      <c r="AE10" s="31">
        <v>7</v>
      </c>
      <c r="AF10" s="36">
        <v>30</v>
      </c>
      <c r="AG10" s="27">
        <f t="shared" si="11"/>
        <v>3.3333333333333335</v>
      </c>
      <c r="AH10" s="36">
        <v>3</v>
      </c>
      <c r="AI10" s="32">
        <f t="shared" si="12"/>
        <v>0.33333333333333331</v>
      </c>
      <c r="AJ10" s="39">
        <v>0</v>
      </c>
      <c r="AK10" s="32">
        <f t="shared" si="13"/>
        <v>0</v>
      </c>
      <c r="AL10" s="92">
        <v>4.51</v>
      </c>
      <c r="AM10" s="32">
        <f t="shared" si="14"/>
        <v>0.50111111111111106</v>
      </c>
      <c r="AN10" s="31">
        <v>0</v>
      </c>
      <c r="AO10" s="32">
        <v>0</v>
      </c>
      <c r="AP10" s="109">
        <v>0</v>
      </c>
      <c r="AQ10" s="109">
        <v>1</v>
      </c>
    </row>
    <row r="11" spans="1:43" ht="15" thickBot="1">
      <c r="A11" t="s">
        <v>762</v>
      </c>
      <c r="B11" t="s">
        <v>940</v>
      </c>
      <c r="C11" s="33">
        <v>1980</v>
      </c>
      <c r="D11" s="34">
        <v>2013</v>
      </c>
      <c r="E11" s="35">
        <f t="shared" si="0"/>
        <v>33</v>
      </c>
      <c r="F11" s="33">
        <v>15</v>
      </c>
      <c r="G11" s="34">
        <v>369</v>
      </c>
      <c r="H11" s="34">
        <f t="shared" si="1"/>
        <v>11.181818181818182</v>
      </c>
      <c r="I11" s="34">
        <v>8</v>
      </c>
      <c r="J11" s="35">
        <f t="shared" si="2"/>
        <v>0.24242424242424243</v>
      </c>
      <c r="K11" s="33">
        <v>14</v>
      </c>
      <c r="L11" s="34">
        <v>368</v>
      </c>
      <c r="M11" s="34">
        <f t="shared" si="3"/>
        <v>11.151515151515152</v>
      </c>
      <c r="N11" s="34">
        <v>8</v>
      </c>
      <c r="O11" s="35">
        <f t="shared" si="4"/>
        <v>0.24242424242424243</v>
      </c>
      <c r="P11" s="33">
        <v>1</v>
      </c>
      <c r="Q11" s="34">
        <v>4</v>
      </c>
      <c r="R11" s="34">
        <f t="shared" si="5"/>
        <v>0.12121212121212122</v>
      </c>
      <c r="S11" s="34">
        <v>1</v>
      </c>
      <c r="T11" s="35">
        <f t="shared" si="6"/>
        <v>3.0303030303030304E-2</v>
      </c>
      <c r="U11" s="33">
        <v>13</v>
      </c>
      <c r="V11" s="34">
        <v>364</v>
      </c>
      <c r="W11" s="34">
        <f t="shared" si="7"/>
        <v>11.030303030303031</v>
      </c>
      <c r="X11" s="34">
        <v>8</v>
      </c>
      <c r="Y11" s="35">
        <f t="shared" si="8"/>
        <v>0.24242424242424243</v>
      </c>
      <c r="Z11" s="33">
        <v>12</v>
      </c>
      <c r="AA11" s="34">
        <v>337</v>
      </c>
      <c r="AB11" s="34">
        <f t="shared" si="9"/>
        <v>10.212121212121213</v>
      </c>
      <c r="AC11" s="34">
        <v>7</v>
      </c>
      <c r="AD11" s="35">
        <f t="shared" si="10"/>
        <v>0.21212121212121213</v>
      </c>
      <c r="AE11" s="33">
        <v>10</v>
      </c>
      <c r="AF11" s="34">
        <v>334</v>
      </c>
      <c r="AG11" s="34">
        <f t="shared" si="11"/>
        <v>10.121212121212121</v>
      </c>
      <c r="AH11" s="34">
        <v>7</v>
      </c>
      <c r="AI11" s="35">
        <f t="shared" si="12"/>
        <v>0.21212121212121213</v>
      </c>
      <c r="AJ11" s="74">
        <v>14</v>
      </c>
      <c r="AK11" s="35">
        <f t="shared" si="13"/>
        <v>0.42424242424242425</v>
      </c>
      <c r="AL11" s="93">
        <v>9.02</v>
      </c>
      <c r="AM11" s="35">
        <f t="shared" si="14"/>
        <v>0.27333333333333332</v>
      </c>
      <c r="AN11" s="33">
        <v>0</v>
      </c>
      <c r="AO11" s="35">
        <v>1</v>
      </c>
      <c r="AP11" s="88">
        <v>0</v>
      </c>
      <c r="AQ11" s="88">
        <v>2</v>
      </c>
    </row>
    <row r="12" spans="1:43">
      <c r="A12" t="s">
        <v>1253</v>
      </c>
      <c r="B12">
        <v>7</v>
      </c>
      <c r="G12">
        <f>SUM(G5:G11)</f>
        <v>1192</v>
      </c>
      <c r="H12" s="20">
        <f>SUM(H5:H11)</f>
        <v>50.869018994290727</v>
      </c>
      <c r="I12">
        <f>SUM(I5:I11)</f>
        <v>42</v>
      </c>
      <c r="J12">
        <f>SUM(J5:J11)</f>
        <v>2.0530989240228372</v>
      </c>
      <c r="L12">
        <f>SUM(L5:L11)</f>
        <v>1054</v>
      </c>
      <c r="M12" s="20">
        <f>SUM(M5:M11)</f>
        <v>45.307485177865615</v>
      </c>
      <c r="N12">
        <f>SUM(N5:N11)</f>
        <v>37</v>
      </c>
      <c r="O12">
        <f>SUM(O5:O11)</f>
        <v>1.8318428853754938</v>
      </c>
      <c r="Q12">
        <f>SUM(Q5:Q11)</f>
        <v>50</v>
      </c>
      <c r="R12" s="20">
        <f>SUM(R5:R11)</f>
        <v>3.2476312033377255</v>
      </c>
      <c r="S12">
        <f>SUM(S5:S11)</f>
        <v>8</v>
      </c>
      <c r="T12">
        <f>SUM(T5:T11)</f>
        <v>0.47169795783926216</v>
      </c>
      <c r="V12">
        <f>SUM(V5:V11)</f>
        <v>1004</v>
      </c>
      <c r="W12" s="20">
        <f>SUM(W5:W11)</f>
        <v>42.05985397452789</v>
      </c>
      <c r="X12">
        <f>SUM(X5:X11)</f>
        <v>33</v>
      </c>
      <c r="Y12">
        <f>SUM(Y5:Y11)</f>
        <v>1.5545481993851558</v>
      </c>
      <c r="AA12">
        <f>SUM(AA5:AA11)</f>
        <v>952</v>
      </c>
      <c r="AB12" s="20">
        <f>SUM(AB5:AB11)</f>
        <v>39.804474088713221</v>
      </c>
      <c r="AC12">
        <f>SUM(AC5:AC11)</f>
        <v>30</v>
      </c>
      <c r="AD12">
        <f>SUM(AD5:AD11)</f>
        <v>1.3913949275362318</v>
      </c>
      <c r="AF12">
        <f t="shared" ref="AF12:AK12" si="15">SUM(AF5:AF11)</f>
        <v>959</v>
      </c>
      <c r="AG12" s="20">
        <f t="shared" si="15"/>
        <v>39.906211572244175</v>
      </c>
      <c r="AH12">
        <f t="shared" si="15"/>
        <v>30</v>
      </c>
      <c r="AI12">
        <f t="shared" si="15"/>
        <v>1.3828310276679843</v>
      </c>
      <c r="AJ12">
        <f t="shared" si="15"/>
        <v>43</v>
      </c>
      <c r="AK12">
        <f t="shared" si="15"/>
        <v>1.3027173913043479</v>
      </c>
      <c r="AL12">
        <f>SUM(AL5:AL11)</f>
        <v>57.382999999999996</v>
      </c>
      <c r="AM12">
        <f>SUM(AM5:AM11)</f>
        <v>2.7277565546772067</v>
      </c>
      <c r="AN12">
        <f>SUM(AN5:AN11)</f>
        <v>3</v>
      </c>
      <c r="AO12">
        <f>SUM(AO5:AO11)</f>
        <v>2</v>
      </c>
      <c r="AP12">
        <v>1</v>
      </c>
      <c r="AQ12">
        <f>SUM(AQ5:AQ11)</f>
        <v>6</v>
      </c>
    </row>
    <row r="13" spans="1:43" ht="80" thickBot="1">
      <c r="G13" s="67" t="s">
        <v>1254</v>
      </c>
      <c r="H13" s="67" t="s">
        <v>1294</v>
      </c>
      <c r="I13" s="67" t="s">
        <v>1295</v>
      </c>
      <c r="J13" s="67" t="s">
        <v>1255</v>
      </c>
      <c r="K13" s="67"/>
      <c r="L13" s="67" t="s">
        <v>1256</v>
      </c>
      <c r="M13" s="67" t="s">
        <v>1296</v>
      </c>
      <c r="N13" s="67" t="s">
        <v>1297</v>
      </c>
      <c r="O13" s="67" t="s">
        <v>1257</v>
      </c>
      <c r="P13" s="67"/>
      <c r="Q13" s="67" t="s">
        <v>1258</v>
      </c>
      <c r="R13" s="67" t="s">
        <v>1298</v>
      </c>
      <c r="S13" s="67" t="s">
        <v>1299</v>
      </c>
      <c r="T13" s="67" t="s">
        <v>1259</v>
      </c>
      <c r="U13" s="67"/>
      <c r="V13" s="67" t="s">
        <v>1260</v>
      </c>
      <c r="W13" s="67" t="s">
        <v>1300</v>
      </c>
      <c r="X13" s="67" t="s">
        <v>1301</v>
      </c>
      <c r="Y13" s="67" t="s">
        <v>1261</v>
      </c>
      <c r="Z13" s="67"/>
      <c r="AA13" s="67" t="s">
        <v>1262</v>
      </c>
      <c r="AB13" s="67" t="s">
        <v>1304</v>
      </c>
      <c r="AC13" s="67" t="s">
        <v>1305</v>
      </c>
      <c r="AD13" s="67" t="s">
        <v>1263</v>
      </c>
      <c r="AE13" s="67"/>
      <c r="AF13" s="67" t="s">
        <v>1264</v>
      </c>
      <c r="AG13" s="67" t="s">
        <v>1302</v>
      </c>
      <c r="AH13" s="67" t="s">
        <v>1303</v>
      </c>
      <c r="AI13" s="67" t="s">
        <v>1265</v>
      </c>
      <c r="AJ13" s="67" t="s">
        <v>1266</v>
      </c>
      <c r="AK13" s="70" t="s">
        <v>1306</v>
      </c>
      <c r="AL13" s="64" t="s">
        <v>1309</v>
      </c>
      <c r="AM13" s="64" t="s">
        <v>1316</v>
      </c>
      <c r="AN13" s="67" t="s">
        <v>1353</v>
      </c>
      <c r="AO13" s="67" t="s">
        <v>1354</v>
      </c>
      <c r="AP13" s="67" t="s">
        <v>1355</v>
      </c>
      <c r="AQ13" s="67" t="s">
        <v>1358</v>
      </c>
    </row>
    <row r="14" spans="1:43" ht="30" customHeight="1" thickBot="1">
      <c r="G14" s="65">
        <f>G12/B12</f>
        <v>170.28571428571428</v>
      </c>
      <c r="H14" s="65">
        <f>H12/B12</f>
        <v>7.2670027134701041</v>
      </c>
      <c r="I14" s="65">
        <f>I12/B12</f>
        <v>6</v>
      </c>
      <c r="J14" s="65">
        <f>J12/B12</f>
        <v>0.29329984628897676</v>
      </c>
      <c r="L14" s="65">
        <f>L12/B12</f>
        <v>150.57142857142858</v>
      </c>
      <c r="M14" s="65">
        <f>M12/B12</f>
        <v>6.472497882552231</v>
      </c>
      <c r="N14" s="65">
        <f>N12/B12</f>
        <v>5.2857142857142856</v>
      </c>
      <c r="O14" s="65">
        <f>O12/B12</f>
        <v>0.26169184076792767</v>
      </c>
      <c r="Q14" s="65">
        <f>Q12/B12</f>
        <v>7.1428571428571432</v>
      </c>
      <c r="R14" s="65">
        <f>R12/B12</f>
        <v>0.4639473147625322</v>
      </c>
      <c r="S14" s="65">
        <f>S12/B12</f>
        <v>1.1428571428571428</v>
      </c>
      <c r="T14" s="65">
        <f>T12/B12</f>
        <v>6.7385422548466023E-2</v>
      </c>
      <c r="V14" s="65">
        <f>V12/B12</f>
        <v>143.42857142857142</v>
      </c>
      <c r="W14" s="65">
        <f>W12/B12</f>
        <v>6.0085505677896984</v>
      </c>
      <c r="X14" s="65">
        <f>X12/B12</f>
        <v>4.7142857142857144</v>
      </c>
      <c r="Y14" s="65">
        <f>Y12/B12</f>
        <v>0.22207831419787941</v>
      </c>
      <c r="AA14" s="65">
        <f>AA12/B12</f>
        <v>136</v>
      </c>
      <c r="AB14" s="65">
        <f>AB12/B12</f>
        <v>5.6863534412447461</v>
      </c>
      <c r="AC14" s="65">
        <f>AC12/B12</f>
        <v>4.2857142857142856</v>
      </c>
      <c r="AD14" s="65">
        <f>AD12/B12</f>
        <v>0.19877070393374741</v>
      </c>
      <c r="AF14" s="65">
        <f>AF12/B12</f>
        <v>137</v>
      </c>
      <c r="AG14" s="65">
        <f>AG12/B12</f>
        <v>5.7008873674634533</v>
      </c>
      <c r="AH14" s="65">
        <f>AH12/B12</f>
        <v>4.2857142857142856</v>
      </c>
      <c r="AI14" s="65">
        <f>AI12/B12</f>
        <v>0.19754728966685489</v>
      </c>
      <c r="AJ14" s="65">
        <f>AJ12/B12</f>
        <v>6.1428571428571432</v>
      </c>
      <c r="AK14" s="65">
        <f>AK12/B12</f>
        <v>0.18610248447204972</v>
      </c>
      <c r="AL14" s="65">
        <f>AL12/B12</f>
        <v>8.1975714285714272</v>
      </c>
      <c r="AM14" s="65">
        <f>AM12/B12</f>
        <v>0.3896795078110295</v>
      </c>
      <c r="AN14" s="65">
        <f>AN12/B12</f>
        <v>0.42857142857142855</v>
      </c>
      <c r="AO14" s="65">
        <f>AO12/B12</f>
        <v>0.2857142857142857</v>
      </c>
      <c r="AP14" s="65">
        <f>AP12/B12</f>
        <v>0.14285714285714285</v>
      </c>
      <c r="AQ14" s="65">
        <f>AQ12/B12</f>
        <v>0.8571428571428571</v>
      </c>
    </row>
    <row r="16" spans="1:43">
      <c r="A16" s="59" t="s">
        <v>936</v>
      </c>
      <c r="B16" s="59" t="s">
        <v>981</v>
      </c>
      <c r="C16" s="59"/>
      <c r="D16" s="59" t="s">
        <v>982</v>
      </c>
      <c r="E16" s="59"/>
      <c r="F16" s="59"/>
      <c r="G16" s="59"/>
      <c r="H16" s="59"/>
      <c r="I16" s="60"/>
      <c r="J16" s="60"/>
      <c r="K16" s="20"/>
      <c r="M16" s="20" t="s">
        <v>1310</v>
      </c>
      <c r="N16" t="s">
        <v>1311</v>
      </c>
      <c r="O16" t="s">
        <v>1312</v>
      </c>
      <c r="P16" t="s">
        <v>1313</v>
      </c>
    </row>
    <row r="17" spans="1:18">
      <c r="A17" s="60"/>
      <c r="B17" s="60"/>
      <c r="C17" s="60"/>
      <c r="D17" s="60"/>
      <c r="E17" s="60"/>
      <c r="F17" s="60"/>
      <c r="G17" s="60"/>
      <c r="H17" s="60"/>
      <c r="I17" s="60"/>
      <c r="J17" s="60"/>
      <c r="K17" s="20"/>
    </row>
    <row r="18" spans="1:18">
      <c r="A18" s="60" t="s">
        <v>1012</v>
      </c>
      <c r="B18" s="60">
        <v>7</v>
      </c>
      <c r="C18" s="60"/>
      <c r="D18" s="60">
        <v>15</v>
      </c>
      <c r="E18" s="60">
        <v>15</v>
      </c>
      <c r="F18" s="60">
        <v>18</v>
      </c>
      <c r="G18" s="60">
        <v>44</v>
      </c>
      <c r="H18" s="60"/>
      <c r="I18" s="60">
        <v>44</v>
      </c>
      <c r="J18" s="60" t="s">
        <v>929</v>
      </c>
      <c r="K18" s="20" t="s">
        <v>929</v>
      </c>
      <c r="M18" s="20">
        <v>12.154999999999999</v>
      </c>
      <c r="N18">
        <v>3.6269999999999998</v>
      </c>
      <c r="O18">
        <v>3.6269999999999998</v>
      </c>
      <c r="P18">
        <v>3.3330000000000002</v>
      </c>
      <c r="Q18">
        <v>0.78400000000000003</v>
      </c>
      <c r="R18" s="20">
        <v>0.78400000000000003</v>
      </c>
    </row>
    <row r="19" spans="1:18">
      <c r="A19" s="60" t="s">
        <v>1013</v>
      </c>
      <c r="B19" s="60">
        <v>2</v>
      </c>
      <c r="C19" s="60"/>
      <c r="D19" s="60">
        <v>2</v>
      </c>
      <c r="E19" s="60">
        <v>13</v>
      </c>
      <c r="F19" s="60"/>
      <c r="G19" s="60"/>
      <c r="H19" s="60"/>
      <c r="I19" s="60"/>
      <c r="J19" s="60"/>
      <c r="K19" s="20"/>
      <c r="M19" s="20">
        <v>8.7260000000000009</v>
      </c>
      <c r="N19">
        <v>4.9020000000000001</v>
      </c>
      <c r="O19">
        <v>3.8239999999999998</v>
      </c>
    </row>
    <row r="20" spans="1:18">
      <c r="A20" s="60" t="s">
        <v>1014</v>
      </c>
      <c r="B20" s="60">
        <v>1</v>
      </c>
      <c r="C20" s="60"/>
      <c r="D20" s="60">
        <v>2</v>
      </c>
      <c r="E20" s="60"/>
      <c r="F20" s="60"/>
      <c r="G20" s="60"/>
      <c r="H20" s="60"/>
      <c r="I20" s="60"/>
      <c r="J20" s="60"/>
      <c r="K20" s="20"/>
      <c r="M20" s="20">
        <v>4.9020000000000001</v>
      </c>
      <c r="N20">
        <v>4.9020000000000001</v>
      </c>
    </row>
    <row r="21" spans="1:18">
      <c r="A21" s="60" t="s">
        <v>1015</v>
      </c>
      <c r="B21" s="60">
        <v>2</v>
      </c>
      <c r="C21" s="60"/>
      <c r="D21" s="60">
        <v>6</v>
      </c>
      <c r="E21" s="60">
        <v>6</v>
      </c>
      <c r="F21" s="60"/>
      <c r="G21" s="60"/>
      <c r="H21" s="60"/>
      <c r="I21" s="60"/>
      <c r="J21" s="60"/>
      <c r="K21" s="20"/>
      <c r="M21" s="20">
        <v>9.02</v>
      </c>
      <c r="N21">
        <v>4.51</v>
      </c>
      <c r="O21">
        <v>4.51</v>
      </c>
    </row>
    <row r="22" spans="1:18">
      <c r="A22" s="60" t="s">
        <v>1016</v>
      </c>
      <c r="B22" s="60">
        <v>2</v>
      </c>
      <c r="C22" s="60"/>
      <c r="D22" s="60">
        <v>6</v>
      </c>
      <c r="E22" s="60">
        <v>6</v>
      </c>
      <c r="F22" s="60"/>
      <c r="G22" s="60"/>
      <c r="H22" s="60"/>
      <c r="I22" s="60"/>
      <c r="J22" s="60"/>
      <c r="K22" s="20"/>
      <c r="M22" s="20">
        <v>9.0500000000000007</v>
      </c>
      <c r="N22">
        <v>4.51</v>
      </c>
      <c r="O22">
        <v>4.51</v>
      </c>
    </row>
    <row r="23" spans="1:18">
      <c r="A23" s="60" t="s">
        <v>1017</v>
      </c>
      <c r="B23" s="60">
        <v>1</v>
      </c>
      <c r="C23" s="60"/>
      <c r="D23" s="60">
        <v>6</v>
      </c>
      <c r="E23" s="60"/>
      <c r="F23" s="60"/>
      <c r="G23" s="60"/>
      <c r="H23" s="60"/>
      <c r="I23" s="60"/>
      <c r="J23" s="60"/>
      <c r="K23" s="20"/>
      <c r="M23" s="20">
        <v>4.51</v>
      </c>
      <c r="N23">
        <v>4.51</v>
      </c>
    </row>
    <row r="24" spans="1:18">
      <c r="A24" s="60" t="s">
        <v>1018</v>
      </c>
      <c r="B24" s="60">
        <v>2</v>
      </c>
      <c r="C24" s="60"/>
      <c r="D24" s="60">
        <v>6</v>
      </c>
      <c r="E24" s="60">
        <v>6</v>
      </c>
      <c r="F24" s="60"/>
      <c r="G24" s="60"/>
      <c r="H24" s="60"/>
      <c r="I24" s="60"/>
      <c r="J24" s="60"/>
      <c r="K24" s="20"/>
      <c r="M24" s="20">
        <v>9.02</v>
      </c>
      <c r="N24">
        <v>4.51</v>
      </c>
      <c r="O24">
        <v>4.51</v>
      </c>
    </row>
  </sheetData>
  <hyperlinks>
    <hyperlink ref="A3" r:id="rId1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37"/>
  <sheetViews>
    <sheetView topLeftCell="P4" workbookViewId="0">
      <selection activeCell="AQ5" sqref="AQ5:AQ20"/>
    </sheetView>
  </sheetViews>
  <sheetFormatPr baseColWidth="10" defaultColWidth="8.83203125" defaultRowHeight="14" x14ac:dyDescent="0"/>
  <cols>
    <col min="1" max="1" width="18" customWidth="1"/>
    <col min="3" max="7" width="5.6640625" customWidth="1"/>
    <col min="8" max="8" width="5.6640625" style="20" customWidth="1"/>
    <col min="9" max="12" width="5.6640625" customWidth="1"/>
    <col min="13" max="13" width="5.6640625" style="20" customWidth="1"/>
    <col min="14" max="17" width="5.6640625" customWidth="1"/>
    <col min="18" max="18" width="5.6640625" style="20" customWidth="1"/>
    <col min="19" max="22" width="5.6640625" customWidth="1"/>
    <col min="23" max="23" width="5.6640625" style="20" customWidth="1"/>
    <col min="24" max="27" width="5.6640625" customWidth="1"/>
    <col min="28" max="28" width="5.6640625" style="20" customWidth="1"/>
    <col min="29" max="32" width="5.6640625" customWidth="1"/>
    <col min="33" max="33" width="5.6640625" style="20" customWidth="1"/>
    <col min="34" max="35" width="5.6640625" customWidth="1"/>
  </cols>
  <sheetData>
    <row r="1" spans="1:43">
      <c r="A1">
        <v>5</v>
      </c>
      <c r="B1" t="s">
        <v>9</v>
      </c>
      <c r="C1">
        <v>14</v>
      </c>
      <c r="D1">
        <v>1</v>
      </c>
      <c r="E1">
        <f>AVERAGE(C1:D1)</f>
        <v>7.5</v>
      </c>
      <c r="K1">
        <v>3</v>
      </c>
      <c r="L1" t="s">
        <v>9</v>
      </c>
      <c r="N1">
        <v>14</v>
      </c>
      <c r="O1">
        <v>1</v>
      </c>
      <c r="P1">
        <v>1</v>
      </c>
      <c r="Q1">
        <v>3</v>
      </c>
      <c r="S1">
        <v>4</v>
      </c>
      <c r="T1">
        <v>4.5999999999999996</v>
      </c>
    </row>
    <row r="2" spans="1:43">
      <c r="A2" t="s">
        <v>400</v>
      </c>
    </row>
    <row r="3" spans="1:43" ht="15" thickBot="1">
      <c r="A3" s="19" t="s">
        <v>401</v>
      </c>
    </row>
    <row r="4" spans="1:43" ht="75.75" customHeight="1" thickBot="1">
      <c r="B4" t="s">
        <v>939</v>
      </c>
      <c r="C4" s="40" t="s">
        <v>938</v>
      </c>
      <c r="D4" s="41" t="s">
        <v>960</v>
      </c>
      <c r="E4" s="42" t="s">
        <v>959</v>
      </c>
      <c r="F4" s="48" t="s">
        <v>946</v>
      </c>
      <c r="G4" s="49" t="s">
        <v>944</v>
      </c>
      <c r="H4" s="49" t="s">
        <v>1284</v>
      </c>
      <c r="I4" s="49" t="s">
        <v>945</v>
      </c>
      <c r="J4" s="50" t="s">
        <v>964</v>
      </c>
      <c r="K4" s="45" t="s">
        <v>947</v>
      </c>
      <c r="L4" s="49" t="s">
        <v>942</v>
      </c>
      <c r="M4" s="49" t="s">
        <v>1285</v>
      </c>
      <c r="N4" s="49" t="s">
        <v>943</v>
      </c>
      <c r="O4" s="50" t="s">
        <v>965</v>
      </c>
      <c r="P4" s="45" t="s">
        <v>951</v>
      </c>
      <c r="Q4" s="49" t="s">
        <v>952</v>
      </c>
      <c r="R4" s="49" t="s">
        <v>1286</v>
      </c>
      <c r="S4" s="49" t="s">
        <v>937</v>
      </c>
      <c r="T4" s="50" t="s">
        <v>966</v>
      </c>
      <c r="U4" s="45" t="s">
        <v>953</v>
      </c>
      <c r="V4" s="49" t="s">
        <v>954</v>
      </c>
      <c r="W4" s="49" t="s">
        <v>1287</v>
      </c>
      <c r="X4" s="49" t="s">
        <v>955</v>
      </c>
      <c r="Y4" s="50" t="s">
        <v>967</v>
      </c>
      <c r="Z4" s="45" t="s">
        <v>948</v>
      </c>
      <c r="AA4" s="49" t="s">
        <v>949</v>
      </c>
      <c r="AB4" s="49" t="s">
        <v>1290</v>
      </c>
      <c r="AC4" s="49" t="s">
        <v>950</v>
      </c>
      <c r="AD4" s="50" t="s">
        <v>968</v>
      </c>
      <c r="AE4" s="40" t="s">
        <v>956</v>
      </c>
      <c r="AF4" s="41" t="s">
        <v>957</v>
      </c>
      <c r="AG4" s="41" t="s">
        <v>1291</v>
      </c>
      <c r="AH4" s="41" t="s">
        <v>958</v>
      </c>
      <c r="AI4" s="44" t="s">
        <v>969</v>
      </c>
      <c r="AJ4" s="85" t="s">
        <v>1252</v>
      </c>
      <c r="AK4" s="44" t="s">
        <v>1307</v>
      </c>
      <c r="AL4" s="85" t="s">
        <v>1309</v>
      </c>
      <c r="AM4" s="44" t="s">
        <v>1316</v>
      </c>
      <c r="AN4" s="72" t="s">
        <v>1317</v>
      </c>
      <c r="AO4" s="89" t="s">
        <v>1318</v>
      </c>
      <c r="AP4" s="108" t="s">
        <v>1319</v>
      </c>
      <c r="AQ4" s="110" t="s">
        <v>1357</v>
      </c>
    </row>
    <row r="5" spans="1:43">
      <c r="A5" t="s">
        <v>384</v>
      </c>
      <c r="B5" t="s">
        <v>970</v>
      </c>
      <c r="C5" s="28">
        <v>1991</v>
      </c>
      <c r="D5" s="29">
        <v>2013</v>
      </c>
      <c r="E5" s="30">
        <f>D5-C5</f>
        <v>22</v>
      </c>
      <c r="F5" s="28">
        <v>12</v>
      </c>
      <c r="G5" s="29">
        <v>25</v>
      </c>
      <c r="H5" s="29">
        <f>G5/E5</f>
        <v>1.1363636363636365</v>
      </c>
      <c r="I5" s="29">
        <v>2</v>
      </c>
      <c r="J5" s="30">
        <f t="shared" ref="J5:J12" si="0">I5/E5</f>
        <v>9.0909090909090912E-2</v>
      </c>
      <c r="K5" s="28">
        <v>9</v>
      </c>
      <c r="L5" s="29">
        <v>8</v>
      </c>
      <c r="M5" s="29">
        <f>L5/E5</f>
        <v>0.36363636363636365</v>
      </c>
      <c r="N5" s="29">
        <v>1</v>
      </c>
      <c r="O5" s="30">
        <f>N5/E5</f>
        <v>4.5454545454545456E-2</v>
      </c>
      <c r="P5" s="28">
        <v>8</v>
      </c>
      <c r="Q5" s="29">
        <v>0</v>
      </c>
      <c r="R5" s="29">
        <f>Q5/E5</f>
        <v>0</v>
      </c>
      <c r="S5" s="29">
        <v>0</v>
      </c>
      <c r="T5" s="30">
        <f>S5/E5</f>
        <v>0</v>
      </c>
      <c r="U5" s="28">
        <v>1</v>
      </c>
      <c r="V5" s="29">
        <v>8</v>
      </c>
      <c r="W5" s="29">
        <f>V5/E5</f>
        <v>0.36363636363636365</v>
      </c>
      <c r="X5" s="29">
        <v>1</v>
      </c>
      <c r="Y5" s="30">
        <f>X5/E5</f>
        <v>4.5454545454545456E-2</v>
      </c>
      <c r="Z5" s="28">
        <v>1</v>
      </c>
      <c r="AA5" s="29">
        <v>8</v>
      </c>
      <c r="AB5" s="29">
        <f>AA5/E5</f>
        <v>0.36363636363636365</v>
      </c>
      <c r="AC5" s="29">
        <v>1</v>
      </c>
      <c r="AD5" s="30">
        <f>AC5/E5</f>
        <v>4.5454545454545456E-2</v>
      </c>
      <c r="AE5" s="28">
        <v>1</v>
      </c>
      <c r="AF5" s="29">
        <v>8</v>
      </c>
      <c r="AG5" s="29">
        <f>AF5/E5</f>
        <v>0.36363636363636365</v>
      </c>
      <c r="AH5" s="29">
        <v>1</v>
      </c>
      <c r="AI5" s="30">
        <f>AH5/E5</f>
        <v>4.5454545454545456E-2</v>
      </c>
      <c r="AJ5" s="78">
        <v>16</v>
      </c>
      <c r="AK5" s="30">
        <f>AJ5/E5</f>
        <v>0.72727272727272729</v>
      </c>
      <c r="AL5" s="28">
        <v>4.9020000000000001</v>
      </c>
      <c r="AM5" s="30">
        <f>AL5/E5</f>
        <v>0.22281818181818183</v>
      </c>
      <c r="AN5" s="28">
        <v>1</v>
      </c>
      <c r="AO5" s="30">
        <v>0</v>
      </c>
      <c r="AP5" s="87">
        <v>0</v>
      </c>
      <c r="AQ5" s="87">
        <v>0</v>
      </c>
    </row>
    <row r="6" spans="1:43">
      <c r="A6" t="s">
        <v>385</v>
      </c>
      <c r="B6" t="s">
        <v>940</v>
      </c>
      <c r="C6" s="31">
        <v>2009</v>
      </c>
      <c r="D6" s="27">
        <v>2013</v>
      </c>
      <c r="E6" s="32">
        <f t="shared" ref="E6:E20" si="1">D6-C6</f>
        <v>4</v>
      </c>
      <c r="F6" s="31">
        <v>7</v>
      </c>
      <c r="G6" s="27">
        <v>52</v>
      </c>
      <c r="H6" s="27">
        <f t="shared" ref="H6:H20" si="2">G6/E6</f>
        <v>13</v>
      </c>
      <c r="I6" s="27">
        <v>2</v>
      </c>
      <c r="J6" s="32">
        <f t="shared" si="0"/>
        <v>0.5</v>
      </c>
      <c r="K6" s="31">
        <v>7</v>
      </c>
      <c r="L6" s="27">
        <v>52</v>
      </c>
      <c r="M6" s="27">
        <f t="shared" ref="M6:M20" si="3">L6/E6</f>
        <v>13</v>
      </c>
      <c r="N6" s="27">
        <v>2</v>
      </c>
      <c r="O6" s="32">
        <f t="shared" ref="O6:O20" si="4">N6/E6</f>
        <v>0.5</v>
      </c>
      <c r="P6" s="31">
        <v>5</v>
      </c>
      <c r="Q6" s="27">
        <v>49</v>
      </c>
      <c r="R6" s="27">
        <f t="shared" ref="R6:R20" si="5">Q6/E6</f>
        <v>12.25</v>
      </c>
      <c r="S6" s="27">
        <v>1</v>
      </c>
      <c r="T6" s="32">
        <f t="shared" ref="T6:T20" si="6">S6/E6</f>
        <v>0.25</v>
      </c>
      <c r="U6" s="31">
        <v>2</v>
      </c>
      <c r="V6" s="27">
        <v>3</v>
      </c>
      <c r="W6" s="27">
        <f t="shared" ref="W6:W20" si="7">V6/E6</f>
        <v>0.75</v>
      </c>
      <c r="X6" s="27">
        <v>1</v>
      </c>
      <c r="Y6" s="32">
        <f t="shared" ref="Y6:Y20" si="8">X6/E6</f>
        <v>0.25</v>
      </c>
      <c r="Z6" s="31">
        <v>2</v>
      </c>
      <c r="AA6" s="27">
        <v>3</v>
      </c>
      <c r="AB6" s="27">
        <f t="shared" ref="AB6:AB20" si="9">AA6/E6</f>
        <v>0.75</v>
      </c>
      <c r="AC6" s="27">
        <v>1</v>
      </c>
      <c r="AD6" s="32">
        <f t="shared" ref="AD6:AD20" si="10">AC6/E6</f>
        <v>0.25</v>
      </c>
      <c r="AE6" s="31">
        <v>3</v>
      </c>
      <c r="AF6" s="27">
        <v>4</v>
      </c>
      <c r="AG6" s="27">
        <f t="shared" ref="AG6:AG20" si="11">AF6/E6</f>
        <v>1</v>
      </c>
      <c r="AH6" s="27">
        <v>1</v>
      </c>
      <c r="AI6" s="32">
        <f t="shared" ref="AI6:AI20" si="12">AH6/E6</f>
        <v>0.25</v>
      </c>
      <c r="AJ6" s="39">
        <v>0</v>
      </c>
      <c r="AK6" s="32">
        <f t="shared" ref="AK6:AK20" si="13">AJ6/E6</f>
        <v>0</v>
      </c>
      <c r="AL6" s="31">
        <v>0</v>
      </c>
      <c r="AM6" s="32">
        <f t="shared" ref="AM6:AM20" si="14">AL6/E6</f>
        <v>0</v>
      </c>
      <c r="AN6" s="31">
        <v>0</v>
      </c>
      <c r="AO6" s="32">
        <v>0</v>
      </c>
      <c r="AP6" s="109">
        <v>0</v>
      </c>
      <c r="AQ6" s="109">
        <v>0</v>
      </c>
    </row>
    <row r="7" spans="1:43">
      <c r="A7" t="s">
        <v>386</v>
      </c>
      <c r="B7" t="s">
        <v>940</v>
      </c>
      <c r="C7" s="31">
        <v>1993</v>
      </c>
      <c r="D7" s="27">
        <v>2013</v>
      </c>
      <c r="E7" s="32">
        <f t="shared" si="1"/>
        <v>20</v>
      </c>
      <c r="F7" s="31">
        <v>13</v>
      </c>
      <c r="G7" s="36">
        <v>483</v>
      </c>
      <c r="H7" s="27">
        <f t="shared" si="2"/>
        <v>24.15</v>
      </c>
      <c r="I7" s="36">
        <v>7</v>
      </c>
      <c r="J7" s="32">
        <f t="shared" si="0"/>
        <v>0.35</v>
      </c>
      <c r="K7" s="31">
        <v>13</v>
      </c>
      <c r="L7" s="36">
        <v>483</v>
      </c>
      <c r="M7" s="27">
        <f t="shared" si="3"/>
        <v>24.15</v>
      </c>
      <c r="N7" s="36">
        <v>7</v>
      </c>
      <c r="O7" s="32">
        <f t="shared" si="4"/>
        <v>0.35</v>
      </c>
      <c r="P7" s="31">
        <v>1</v>
      </c>
      <c r="Q7" s="36">
        <v>16</v>
      </c>
      <c r="R7" s="27">
        <f t="shared" si="5"/>
        <v>0.8</v>
      </c>
      <c r="S7" s="36">
        <v>1</v>
      </c>
      <c r="T7" s="32">
        <f t="shared" si="6"/>
        <v>0.05</v>
      </c>
      <c r="U7" s="31">
        <v>12</v>
      </c>
      <c r="V7" s="36">
        <v>467</v>
      </c>
      <c r="W7" s="27">
        <f t="shared" si="7"/>
        <v>23.35</v>
      </c>
      <c r="X7" s="36">
        <v>7</v>
      </c>
      <c r="Y7" s="32">
        <f t="shared" si="8"/>
        <v>0.35</v>
      </c>
      <c r="Z7" s="31">
        <v>11</v>
      </c>
      <c r="AA7" s="27">
        <v>467</v>
      </c>
      <c r="AB7" s="27">
        <f t="shared" si="9"/>
        <v>23.35</v>
      </c>
      <c r="AC7" s="27">
        <v>7</v>
      </c>
      <c r="AD7" s="32">
        <f t="shared" si="10"/>
        <v>0.35</v>
      </c>
      <c r="AE7" s="31">
        <v>12</v>
      </c>
      <c r="AF7" s="27">
        <v>478</v>
      </c>
      <c r="AG7" s="27">
        <f t="shared" si="11"/>
        <v>23.9</v>
      </c>
      <c r="AH7" s="27">
        <v>7</v>
      </c>
      <c r="AI7" s="32">
        <f t="shared" si="12"/>
        <v>0.35</v>
      </c>
      <c r="AJ7" s="39">
        <v>0</v>
      </c>
      <c r="AK7" s="32">
        <f t="shared" si="13"/>
        <v>0</v>
      </c>
      <c r="AL7" s="31">
        <v>0</v>
      </c>
      <c r="AM7" s="32">
        <f t="shared" si="14"/>
        <v>0</v>
      </c>
      <c r="AN7" s="31">
        <v>0</v>
      </c>
      <c r="AO7" s="32">
        <v>0</v>
      </c>
      <c r="AP7" s="109">
        <v>0</v>
      </c>
      <c r="AQ7" s="109">
        <v>6</v>
      </c>
    </row>
    <row r="8" spans="1:43">
      <c r="A8" t="s">
        <v>387</v>
      </c>
      <c r="B8" t="s">
        <v>940</v>
      </c>
      <c r="C8" s="31">
        <v>2001</v>
      </c>
      <c r="D8" s="27">
        <v>2013</v>
      </c>
      <c r="E8" s="32">
        <f t="shared" si="1"/>
        <v>12</v>
      </c>
      <c r="F8" s="31">
        <v>7</v>
      </c>
      <c r="G8" s="36">
        <v>68</v>
      </c>
      <c r="H8" s="27">
        <f t="shared" si="2"/>
        <v>5.666666666666667</v>
      </c>
      <c r="I8" s="36">
        <v>3</v>
      </c>
      <c r="J8" s="32">
        <f t="shared" si="0"/>
        <v>0.25</v>
      </c>
      <c r="K8" s="31">
        <v>7</v>
      </c>
      <c r="L8" s="36">
        <v>68</v>
      </c>
      <c r="M8" s="27">
        <f t="shared" si="3"/>
        <v>5.666666666666667</v>
      </c>
      <c r="N8" s="36">
        <v>3</v>
      </c>
      <c r="O8" s="32">
        <f t="shared" si="4"/>
        <v>0.25</v>
      </c>
      <c r="P8" s="31">
        <v>5</v>
      </c>
      <c r="Q8" s="36">
        <v>57</v>
      </c>
      <c r="R8" s="27">
        <f t="shared" si="5"/>
        <v>4.75</v>
      </c>
      <c r="S8" s="36">
        <v>3</v>
      </c>
      <c r="T8" s="32">
        <f t="shared" si="6"/>
        <v>0.25</v>
      </c>
      <c r="U8" s="31">
        <v>2</v>
      </c>
      <c r="V8" s="36">
        <v>11</v>
      </c>
      <c r="W8" s="27">
        <f t="shared" si="7"/>
        <v>0.91666666666666663</v>
      </c>
      <c r="X8" s="36">
        <v>1</v>
      </c>
      <c r="Y8" s="32">
        <f t="shared" si="8"/>
        <v>8.3333333333333329E-2</v>
      </c>
      <c r="Z8" s="31">
        <v>2</v>
      </c>
      <c r="AA8" s="36">
        <v>11</v>
      </c>
      <c r="AB8" s="27">
        <f t="shared" si="9"/>
        <v>0.91666666666666663</v>
      </c>
      <c r="AC8" s="36">
        <v>1</v>
      </c>
      <c r="AD8" s="32">
        <f t="shared" si="10"/>
        <v>8.3333333333333329E-2</v>
      </c>
      <c r="AE8" s="31">
        <v>5</v>
      </c>
      <c r="AF8" s="36">
        <v>53</v>
      </c>
      <c r="AG8" s="27">
        <f t="shared" si="11"/>
        <v>4.416666666666667</v>
      </c>
      <c r="AH8" s="36">
        <v>3</v>
      </c>
      <c r="AI8" s="32">
        <f t="shared" si="12"/>
        <v>0.25</v>
      </c>
      <c r="AJ8" s="39">
        <v>0</v>
      </c>
      <c r="AK8" s="32">
        <f t="shared" si="13"/>
        <v>0</v>
      </c>
      <c r="AL8" s="31">
        <v>9.8040000000000003</v>
      </c>
      <c r="AM8" s="32">
        <f t="shared" si="14"/>
        <v>0.81700000000000006</v>
      </c>
      <c r="AN8" s="31">
        <v>0</v>
      </c>
      <c r="AO8" s="32">
        <v>0</v>
      </c>
      <c r="AP8" s="109">
        <v>0</v>
      </c>
      <c r="AQ8" s="109">
        <v>0</v>
      </c>
    </row>
    <row r="9" spans="1:43">
      <c r="A9" t="s">
        <v>388</v>
      </c>
      <c r="B9" t="s">
        <v>940</v>
      </c>
      <c r="C9" s="31">
        <v>1986</v>
      </c>
      <c r="D9" s="27">
        <v>2013</v>
      </c>
      <c r="E9" s="32">
        <f t="shared" si="1"/>
        <v>27</v>
      </c>
      <c r="F9" s="31">
        <v>26</v>
      </c>
      <c r="G9" s="36">
        <v>186</v>
      </c>
      <c r="H9" s="27">
        <f t="shared" si="2"/>
        <v>6.8888888888888893</v>
      </c>
      <c r="I9" s="36">
        <v>8</v>
      </c>
      <c r="J9" s="32">
        <f t="shared" si="0"/>
        <v>0.29629629629629628</v>
      </c>
      <c r="K9" s="31">
        <v>24</v>
      </c>
      <c r="L9" s="36">
        <v>178</v>
      </c>
      <c r="M9" s="27">
        <f t="shared" si="3"/>
        <v>6.5925925925925926</v>
      </c>
      <c r="N9" s="36">
        <v>8</v>
      </c>
      <c r="O9" s="32">
        <f t="shared" si="4"/>
        <v>0.29629629629629628</v>
      </c>
      <c r="P9" s="31">
        <v>12</v>
      </c>
      <c r="Q9" s="36">
        <v>25</v>
      </c>
      <c r="R9" s="27">
        <f t="shared" si="5"/>
        <v>0.92592592592592593</v>
      </c>
      <c r="S9" s="36">
        <v>3</v>
      </c>
      <c r="T9" s="32">
        <f t="shared" si="6"/>
        <v>0.1111111111111111</v>
      </c>
      <c r="U9" s="31">
        <v>12</v>
      </c>
      <c r="V9" s="36">
        <v>153</v>
      </c>
      <c r="W9" s="27">
        <f t="shared" si="7"/>
        <v>5.666666666666667</v>
      </c>
      <c r="X9" s="36">
        <v>7</v>
      </c>
      <c r="Y9" s="32">
        <f t="shared" si="8"/>
        <v>0.25925925925925924</v>
      </c>
      <c r="Z9" s="31">
        <v>7</v>
      </c>
      <c r="AA9" s="36">
        <v>107</v>
      </c>
      <c r="AB9" s="27">
        <f t="shared" si="9"/>
        <v>3.9629629629629628</v>
      </c>
      <c r="AC9" s="36">
        <v>4</v>
      </c>
      <c r="AD9" s="32">
        <f t="shared" si="10"/>
        <v>0.14814814814814814</v>
      </c>
      <c r="AE9" s="31">
        <v>8</v>
      </c>
      <c r="AF9" s="36">
        <v>129</v>
      </c>
      <c r="AG9" s="27">
        <f t="shared" si="11"/>
        <v>4.7777777777777777</v>
      </c>
      <c r="AH9" s="36">
        <v>5</v>
      </c>
      <c r="AI9" s="32">
        <f t="shared" si="12"/>
        <v>0.18518518518518517</v>
      </c>
      <c r="AJ9" s="39">
        <v>4</v>
      </c>
      <c r="AK9" s="32">
        <f t="shared" si="13"/>
        <v>0.14814814814814814</v>
      </c>
      <c r="AL9" s="31">
        <v>9.8040000000000003</v>
      </c>
      <c r="AM9" s="32">
        <f t="shared" si="14"/>
        <v>0.36311111111111111</v>
      </c>
      <c r="AN9" s="31">
        <v>2</v>
      </c>
      <c r="AO9" s="32">
        <v>0</v>
      </c>
      <c r="AP9" s="109">
        <v>1</v>
      </c>
      <c r="AQ9" s="109">
        <v>2</v>
      </c>
    </row>
    <row r="10" spans="1:43">
      <c r="A10" t="s">
        <v>389</v>
      </c>
      <c r="B10" t="s">
        <v>941</v>
      </c>
      <c r="C10" s="31">
        <v>1967</v>
      </c>
      <c r="D10" s="27">
        <v>2013</v>
      </c>
      <c r="E10" s="32">
        <f t="shared" si="1"/>
        <v>46</v>
      </c>
      <c r="F10" s="31">
        <v>15</v>
      </c>
      <c r="G10" s="36">
        <v>147</v>
      </c>
      <c r="H10" s="27">
        <f t="shared" si="2"/>
        <v>3.1956521739130435</v>
      </c>
      <c r="I10" s="36">
        <v>5</v>
      </c>
      <c r="J10" s="32">
        <f t="shared" si="0"/>
        <v>0.10869565217391304</v>
      </c>
      <c r="K10" s="31">
        <v>9</v>
      </c>
      <c r="L10" s="36">
        <v>116</v>
      </c>
      <c r="M10" s="27">
        <f t="shared" si="3"/>
        <v>2.5217391304347827</v>
      </c>
      <c r="N10" s="36">
        <v>5</v>
      </c>
      <c r="O10" s="32">
        <f t="shared" si="4"/>
        <v>0.10869565217391304</v>
      </c>
      <c r="P10" s="31">
        <v>3</v>
      </c>
      <c r="Q10" s="36">
        <v>5</v>
      </c>
      <c r="R10" s="27">
        <f t="shared" si="5"/>
        <v>0.10869565217391304</v>
      </c>
      <c r="S10" s="36">
        <v>1</v>
      </c>
      <c r="T10" s="32">
        <f t="shared" si="6"/>
        <v>2.1739130434782608E-2</v>
      </c>
      <c r="U10" s="31">
        <v>6</v>
      </c>
      <c r="V10" s="36">
        <v>111</v>
      </c>
      <c r="W10" s="27">
        <f t="shared" si="7"/>
        <v>2.4130434782608696</v>
      </c>
      <c r="X10" s="36">
        <v>4</v>
      </c>
      <c r="Y10" s="32">
        <f t="shared" si="8"/>
        <v>8.6956521739130432E-2</v>
      </c>
      <c r="Z10" s="31">
        <v>4</v>
      </c>
      <c r="AA10" s="36">
        <v>86</v>
      </c>
      <c r="AB10" s="27">
        <f t="shared" si="9"/>
        <v>1.8695652173913044</v>
      </c>
      <c r="AC10" s="36">
        <v>4</v>
      </c>
      <c r="AD10" s="32">
        <f t="shared" si="10"/>
        <v>8.6956521739130432E-2</v>
      </c>
      <c r="AE10" s="31">
        <v>7</v>
      </c>
      <c r="AF10" s="36">
        <v>116</v>
      </c>
      <c r="AG10" s="27">
        <f t="shared" si="11"/>
        <v>2.5217391304347827</v>
      </c>
      <c r="AH10" s="36">
        <v>5</v>
      </c>
      <c r="AI10" s="32">
        <f t="shared" si="12"/>
        <v>0.10869565217391304</v>
      </c>
      <c r="AJ10" s="39">
        <v>9</v>
      </c>
      <c r="AK10" s="32">
        <f t="shared" si="13"/>
        <v>0.19565217391304349</v>
      </c>
      <c r="AL10" s="31">
        <v>36.765000000000001</v>
      </c>
      <c r="AM10" s="32">
        <f t="shared" si="14"/>
        <v>0.79923913043478267</v>
      </c>
      <c r="AN10" s="31">
        <v>0</v>
      </c>
      <c r="AO10" s="32">
        <v>0</v>
      </c>
      <c r="AP10" s="109">
        <v>0</v>
      </c>
      <c r="AQ10" s="109">
        <v>3</v>
      </c>
    </row>
    <row r="11" spans="1:43">
      <c r="A11" t="s">
        <v>390</v>
      </c>
      <c r="B11" t="s">
        <v>940</v>
      </c>
      <c r="C11" s="31">
        <v>1980</v>
      </c>
      <c r="D11" s="27">
        <v>2013</v>
      </c>
      <c r="E11" s="32">
        <f t="shared" si="1"/>
        <v>33</v>
      </c>
      <c r="F11" s="31">
        <v>20</v>
      </c>
      <c r="G11" s="36">
        <v>533</v>
      </c>
      <c r="H11" s="27">
        <f t="shared" si="2"/>
        <v>16.151515151515152</v>
      </c>
      <c r="I11" s="36">
        <v>10</v>
      </c>
      <c r="J11" s="32">
        <f t="shared" si="0"/>
        <v>0.30303030303030304</v>
      </c>
      <c r="K11" s="31">
        <v>19</v>
      </c>
      <c r="L11" s="36">
        <v>533</v>
      </c>
      <c r="M11" s="27">
        <f t="shared" si="3"/>
        <v>16.151515151515152</v>
      </c>
      <c r="N11" s="36">
        <v>10</v>
      </c>
      <c r="O11" s="32">
        <f t="shared" si="4"/>
        <v>0.30303030303030304</v>
      </c>
      <c r="P11" s="31">
        <v>5</v>
      </c>
      <c r="Q11" s="36">
        <v>235</v>
      </c>
      <c r="R11" s="27">
        <f t="shared" si="5"/>
        <v>7.1212121212121211</v>
      </c>
      <c r="S11" s="36">
        <v>3</v>
      </c>
      <c r="T11" s="32">
        <f t="shared" si="6"/>
        <v>9.0909090909090912E-2</v>
      </c>
      <c r="U11" s="31">
        <v>14</v>
      </c>
      <c r="V11" s="36">
        <v>294</v>
      </c>
      <c r="W11" s="27">
        <f t="shared" si="7"/>
        <v>8.9090909090909083</v>
      </c>
      <c r="X11" s="36">
        <v>9</v>
      </c>
      <c r="Y11" s="32">
        <f t="shared" si="8"/>
        <v>0.27272727272727271</v>
      </c>
      <c r="Z11" s="31">
        <v>12</v>
      </c>
      <c r="AA11" s="36">
        <v>289</v>
      </c>
      <c r="AB11" s="27">
        <f t="shared" si="9"/>
        <v>8.7575757575757578</v>
      </c>
      <c r="AC11" s="36">
        <v>8</v>
      </c>
      <c r="AD11" s="32">
        <f t="shared" si="10"/>
        <v>0.24242424242424243</v>
      </c>
      <c r="AE11" s="31">
        <v>14</v>
      </c>
      <c r="AF11" s="36">
        <v>478</v>
      </c>
      <c r="AG11" s="27">
        <f t="shared" si="11"/>
        <v>14.484848484848484</v>
      </c>
      <c r="AH11" s="36">
        <v>9</v>
      </c>
      <c r="AI11" s="32">
        <f t="shared" si="12"/>
        <v>0.27272727272727271</v>
      </c>
      <c r="AJ11" s="39">
        <v>0</v>
      </c>
      <c r="AK11" s="32">
        <f t="shared" si="13"/>
        <v>0</v>
      </c>
      <c r="AL11" s="31">
        <v>14.314</v>
      </c>
      <c r="AM11" s="32">
        <f t="shared" si="14"/>
        <v>0.43375757575757579</v>
      </c>
      <c r="AN11" s="31">
        <v>0</v>
      </c>
      <c r="AO11" s="32">
        <v>0</v>
      </c>
      <c r="AP11" s="109">
        <v>0</v>
      </c>
      <c r="AQ11" s="109">
        <v>0</v>
      </c>
    </row>
    <row r="12" spans="1:43">
      <c r="A12" t="s">
        <v>391</v>
      </c>
      <c r="B12" t="s">
        <v>940</v>
      </c>
      <c r="C12" s="31">
        <v>1985</v>
      </c>
      <c r="D12" s="27">
        <v>2013</v>
      </c>
      <c r="E12" s="32">
        <f t="shared" si="1"/>
        <v>28</v>
      </c>
      <c r="F12" s="31">
        <v>42</v>
      </c>
      <c r="G12" s="36">
        <v>763</v>
      </c>
      <c r="H12" s="27">
        <f t="shared" si="2"/>
        <v>27.25</v>
      </c>
      <c r="I12" s="36">
        <v>15</v>
      </c>
      <c r="J12" s="32">
        <f t="shared" si="0"/>
        <v>0.5357142857142857</v>
      </c>
      <c r="K12" s="31">
        <v>39</v>
      </c>
      <c r="L12" s="36">
        <v>752</v>
      </c>
      <c r="M12" s="27">
        <f t="shared" si="3"/>
        <v>26.857142857142858</v>
      </c>
      <c r="N12" s="36">
        <v>15</v>
      </c>
      <c r="O12" s="32">
        <f t="shared" si="4"/>
        <v>0.5357142857142857</v>
      </c>
      <c r="P12" s="31">
        <v>11</v>
      </c>
      <c r="Q12" s="36">
        <v>69</v>
      </c>
      <c r="R12" s="27">
        <f t="shared" si="5"/>
        <v>2.4642857142857144</v>
      </c>
      <c r="S12" s="36">
        <v>5</v>
      </c>
      <c r="T12" s="32">
        <f t="shared" si="6"/>
        <v>0.17857142857142858</v>
      </c>
      <c r="U12" s="31">
        <v>28</v>
      </c>
      <c r="V12" s="36">
        <v>683</v>
      </c>
      <c r="W12" s="27">
        <f t="shared" si="7"/>
        <v>24.392857142857142</v>
      </c>
      <c r="X12" s="36">
        <v>14</v>
      </c>
      <c r="Y12" s="32">
        <f t="shared" si="8"/>
        <v>0.5</v>
      </c>
      <c r="Z12" s="31">
        <v>23</v>
      </c>
      <c r="AA12" s="36">
        <v>582</v>
      </c>
      <c r="AB12" s="27">
        <f t="shared" si="9"/>
        <v>20.785714285714285</v>
      </c>
      <c r="AC12" s="36">
        <v>13</v>
      </c>
      <c r="AD12" s="32">
        <f t="shared" si="10"/>
        <v>0.4642857142857143</v>
      </c>
      <c r="AE12" s="31">
        <v>30</v>
      </c>
      <c r="AF12" s="36">
        <v>682</v>
      </c>
      <c r="AG12" s="27">
        <f t="shared" si="11"/>
        <v>24.357142857142858</v>
      </c>
      <c r="AH12" s="36">
        <v>14</v>
      </c>
      <c r="AI12" s="32">
        <f t="shared" si="12"/>
        <v>0.5</v>
      </c>
      <c r="AJ12" s="39">
        <v>10</v>
      </c>
      <c r="AK12" s="32">
        <f t="shared" si="13"/>
        <v>0.35714285714285715</v>
      </c>
      <c r="AL12" s="31">
        <v>22.256</v>
      </c>
      <c r="AM12" s="32">
        <f t="shared" si="14"/>
        <v>0.79485714285714282</v>
      </c>
      <c r="AN12" s="31">
        <v>9</v>
      </c>
      <c r="AO12" s="32">
        <v>2</v>
      </c>
      <c r="AP12" s="109">
        <v>1</v>
      </c>
      <c r="AQ12" s="109">
        <v>0</v>
      </c>
    </row>
    <row r="13" spans="1:43">
      <c r="A13" t="s">
        <v>392</v>
      </c>
      <c r="B13" t="s">
        <v>940</v>
      </c>
      <c r="C13" s="31">
        <v>1966</v>
      </c>
      <c r="D13" s="27">
        <v>2013</v>
      </c>
      <c r="E13" s="32">
        <f t="shared" si="1"/>
        <v>47</v>
      </c>
      <c r="F13" s="31">
        <v>61</v>
      </c>
      <c r="G13" s="36">
        <v>2348</v>
      </c>
      <c r="H13" s="27">
        <f t="shared" si="2"/>
        <v>49.957446808510639</v>
      </c>
      <c r="I13" s="36">
        <v>24</v>
      </c>
      <c r="J13" s="32">
        <f t="shared" ref="J13:J20" si="15">I13/E13</f>
        <v>0.51063829787234039</v>
      </c>
      <c r="K13" s="31">
        <v>54</v>
      </c>
      <c r="L13" s="36">
        <v>2154</v>
      </c>
      <c r="M13" s="27">
        <f t="shared" si="3"/>
        <v>45.829787234042556</v>
      </c>
      <c r="N13" s="36">
        <v>20</v>
      </c>
      <c r="O13" s="32">
        <f t="shared" si="4"/>
        <v>0.42553191489361702</v>
      </c>
      <c r="P13" s="31">
        <v>13</v>
      </c>
      <c r="Q13" s="36">
        <v>261</v>
      </c>
      <c r="R13" s="27">
        <f t="shared" si="5"/>
        <v>5.5531914893617023</v>
      </c>
      <c r="S13" s="36">
        <v>6</v>
      </c>
      <c r="T13" s="32">
        <f t="shared" si="6"/>
        <v>0.1276595744680851</v>
      </c>
      <c r="U13" s="31">
        <v>41</v>
      </c>
      <c r="V13" s="36">
        <v>1893</v>
      </c>
      <c r="W13" s="27">
        <f t="shared" si="7"/>
        <v>40.276595744680854</v>
      </c>
      <c r="X13" s="36">
        <v>18</v>
      </c>
      <c r="Y13" s="32">
        <f t="shared" si="8"/>
        <v>0.38297872340425532</v>
      </c>
      <c r="Z13" s="31">
        <v>34</v>
      </c>
      <c r="AA13" s="36">
        <v>1650</v>
      </c>
      <c r="AB13" s="27">
        <f t="shared" si="9"/>
        <v>35.106382978723403</v>
      </c>
      <c r="AC13" s="36">
        <v>16</v>
      </c>
      <c r="AD13" s="32">
        <f t="shared" si="10"/>
        <v>0.34042553191489361</v>
      </c>
      <c r="AE13" s="31">
        <v>41</v>
      </c>
      <c r="AF13" s="36">
        <v>2129</v>
      </c>
      <c r="AG13" s="27">
        <f t="shared" si="11"/>
        <v>45.297872340425535</v>
      </c>
      <c r="AH13" s="36">
        <v>21</v>
      </c>
      <c r="AI13" s="32">
        <f t="shared" si="12"/>
        <v>0.44680851063829785</v>
      </c>
      <c r="AJ13" s="39">
        <v>5</v>
      </c>
      <c r="AK13" s="32">
        <f t="shared" si="13"/>
        <v>0.10638297872340426</v>
      </c>
      <c r="AL13" s="31">
        <v>16.077999999999999</v>
      </c>
      <c r="AM13" s="32">
        <f t="shared" si="14"/>
        <v>0.34208510638297873</v>
      </c>
      <c r="AN13" s="31">
        <v>1</v>
      </c>
      <c r="AO13" s="32">
        <v>2</v>
      </c>
      <c r="AP13" s="109">
        <v>1</v>
      </c>
      <c r="AQ13" s="109">
        <v>0</v>
      </c>
    </row>
    <row r="14" spans="1:43">
      <c r="A14" t="s">
        <v>393</v>
      </c>
      <c r="B14" t="s">
        <v>940</v>
      </c>
      <c r="C14" s="31">
        <v>1986</v>
      </c>
      <c r="D14" s="27">
        <v>2013</v>
      </c>
      <c r="E14" s="32">
        <f t="shared" si="1"/>
        <v>27</v>
      </c>
      <c r="F14" s="31">
        <v>31</v>
      </c>
      <c r="G14" s="36">
        <v>859</v>
      </c>
      <c r="H14" s="27">
        <f t="shared" si="2"/>
        <v>31.814814814814813</v>
      </c>
      <c r="I14" s="36">
        <v>16</v>
      </c>
      <c r="J14" s="32">
        <f t="shared" si="15"/>
        <v>0.59259259259259256</v>
      </c>
      <c r="K14" s="31">
        <v>27</v>
      </c>
      <c r="L14" s="36">
        <v>841</v>
      </c>
      <c r="M14" s="27">
        <f t="shared" si="3"/>
        <v>31.148148148148149</v>
      </c>
      <c r="N14" s="36">
        <v>16</v>
      </c>
      <c r="O14" s="32">
        <f t="shared" si="4"/>
        <v>0.59259259259259256</v>
      </c>
      <c r="P14" s="31">
        <v>10</v>
      </c>
      <c r="Q14" s="36">
        <v>219</v>
      </c>
      <c r="R14" s="27">
        <f t="shared" si="5"/>
        <v>8.1111111111111107</v>
      </c>
      <c r="S14" s="36">
        <v>7</v>
      </c>
      <c r="T14" s="32">
        <f t="shared" si="6"/>
        <v>0.25925925925925924</v>
      </c>
      <c r="U14" s="31">
        <v>17</v>
      </c>
      <c r="V14" s="36">
        <v>622</v>
      </c>
      <c r="W14" s="27">
        <f t="shared" si="7"/>
        <v>23.037037037037038</v>
      </c>
      <c r="X14" s="36">
        <v>11</v>
      </c>
      <c r="Y14" s="32">
        <f t="shared" si="8"/>
        <v>0.40740740740740738</v>
      </c>
      <c r="Z14" s="31">
        <v>15</v>
      </c>
      <c r="AA14" s="36">
        <v>529</v>
      </c>
      <c r="AB14" s="27">
        <f t="shared" si="9"/>
        <v>19.592592592592592</v>
      </c>
      <c r="AC14" s="36">
        <v>10</v>
      </c>
      <c r="AD14" s="32">
        <f t="shared" si="10"/>
        <v>0.37037037037037035</v>
      </c>
      <c r="AE14" s="31">
        <v>18</v>
      </c>
      <c r="AF14" s="36">
        <v>745</v>
      </c>
      <c r="AG14" s="27">
        <f t="shared" si="11"/>
        <v>27.592592592592592</v>
      </c>
      <c r="AH14" s="36">
        <v>13</v>
      </c>
      <c r="AI14" s="32">
        <f t="shared" si="12"/>
        <v>0.48148148148148145</v>
      </c>
      <c r="AJ14" s="39">
        <v>0</v>
      </c>
      <c r="AK14" s="32">
        <f t="shared" si="13"/>
        <v>0</v>
      </c>
      <c r="AL14" s="31">
        <v>14.706</v>
      </c>
      <c r="AM14" s="32">
        <f t="shared" si="14"/>
        <v>0.54466666666666663</v>
      </c>
      <c r="AN14" s="31">
        <v>0</v>
      </c>
      <c r="AO14" s="32">
        <v>1</v>
      </c>
      <c r="AP14" s="109">
        <v>0</v>
      </c>
      <c r="AQ14" s="109">
        <v>0</v>
      </c>
    </row>
    <row r="15" spans="1:43">
      <c r="A15" t="s">
        <v>394</v>
      </c>
      <c r="B15" t="s">
        <v>940</v>
      </c>
      <c r="C15" s="31">
        <v>1992</v>
      </c>
      <c r="D15" s="27">
        <v>2013</v>
      </c>
      <c r="E15" s="32">
        <f t="shared" si="1"/>
        <v>21</v>
      </c>
      <c r="F15" s="31">
        <v>39</v>
      </c>
      <c r="G15" s="36">
        <v>2323</v>
      </c>
      <c r="H15" s="27">
        <f t="shared" si="2"/>
        <v>110.61904761904762</v>
      </c>
      <c r="I15" s="36">
        <v>18</v>
      </c>
      <c r="J15" s="32">
        <f t="shared" si="15"/>
        <v>0.8571428571428571</v>
      </c>
      <c r="K15" s="31">
        <v>24</v>
      </c>
      <c r="L15" s="36">
        <v>1374</v>
      </c>
      <c r="M15" s="27">
        <f t="shared" si="3"/>
        <v>65.428571428571431</v>
      </c>
      <c r="N15" s="36">
        <v>11</v>
      </c>
      <c r="O15" s="32">
        <f t="shared" si="4"/>
        <v>0.52380952380952384</v>
      </c>
      <c r="P15" s="31">
        <v>8</v>
      </c>
      <c r="Q15" s="36">
        <v>48</v>
      </c>
      <c r="R15" s="27">
        <f t="shared" si="5"/>
        <v>2.2857142857142856</v>
      </c>
      <c r="S15" s="36">
        <v>2</v>
      </c>
      <c r="T15" s="32">
        <f t="shared" si="6"/>
        <v>9.5238095238095233E-2</v>
      </c>
      <c r="U15" s="31">
        <v>16</v>
      </c>
      <c r="V15" s="36">
        <v>1326</v>
      </c>
      <c r="W15" s="27">
        <f t="shared" si="7"/>
        <v>63.142857142857146</v>
      </c>
      <c r="X15" s="36">
        <v>10</v>
      </c>
      <c r="Y15" s="32">
        <f t="shared" si="8"/>
        <v>0.47619047619047616</v>
      </c>
      <c r="Z15" s="31">
        <v>16</v>
      </c>
      <c r="AA15" s="36">
        <v>1326</v>
      </c>
      <c r="AB15" s="27">
        <f t="shared" si="9"/>
        <v>63.142857142857146</v>
      </c>
      <c r="AC15" s="36">
        <v>10</v>
      </c>
      <c r="AD15" s="32">
        <f t="shared" si="10"/>
        <v>0.47619047619047616</v>
      </c>
      <c r="AE15" s="31">
        <v>19</v>
      </c>
      <c r="AF15" s="36">
        <v>1332</v>
      </c>
      <c r="AG15" s="27">
        <f t="shared" si="11"/>
        <v>63.428571428571431</v>
      </c>
      <c r="AH15" s="36">
        <v>10</v>
      </c>
      <c r="AI15" s="32">
        <f t="shared" si="12"/>
        <v>0.47619047619047616</v>
      </c>
      <c r="AJ15" s="39">
        <v>4</v>
      </c>
      <c r="AK15" s="32">
        <f t="shared" si="13"/>
        <v>0.19047619047619047</v>
      </c>
      <c r="AL15" s="31">
        <v>4.9020000000000001</v>
      </c>
      <c r="AM15" s="32">
        <f t="shared" si="14"/>
        <v>0.23342857142857143</v>
      </c>
      <c r="AN15" s="31">
        <v>3</v>
      </c>
      <c r="AO15" s="32">
        <v>2</v>
      </c>
      <c r="AP15" s="109">
        <v>0</v>
      </c>
      <c r="AQ15" s="109">
        <v>0</v>
      </c>
    </row>
    <row r="16" spans="1:43">
      <c r="A16" t="s">
        <v>395</v>
      </c>
      <c r="B16" t="s">
        <v>940</v>
      </c>
      <c r="C16" s="31">
        <v>2010</v>
      </c>
      <c r="D16" s="27">
        <v>2013</v>
      </c>
      <c r="E16" s="32">
        <f t="shared" si="1"/>
        <v>3</v>
      </c>
      <c r="F16" s="31">
        <v>1</v>
      </c>
      <c r="G16" s="36">
        <v>0</v>
      </c>
      <c r="H16" s="27">
        <f t="shared" si="2"/>
        <v>0</v>
      </c>
      <c r="I16" s="36">
        <v>0</v>
      </c>
      <c r="J16" s="32">
        <f t="shared" si="15"/>
        <v>0</v>
      </c>
      <c r="K16" s="31">
        <v>1</v>
      </c>
      <c r="L16" s="36">
        <v>0</v>
      </c>
      <c r="M16" s="27">
        <f t="shared" si="3"/>
        <v>0</v>
      </c>
      <c r="N16" s="36">
        <v>0</v>
      </c>
      <c r="O16" s="32">
        <f t="shared" si="4"/>
        <v>0</v>
      </c>
      <c r="P16" s="31">
        <v>1</v>
      </c>
      <c r="Q16" s="36">
        <v>0</v>
      </c>
      <c r="R16" s="27">
        <f t="shared" si="5"/>
        <v>0</v>
      </c>
      <c r="S16" s="36">
        <v>0</v>
      </c>
      <c r="T16" s="32">
        <f t="shared" si="6"/>
        <v>0</v>
      </c>
      <c r="U16" s="31">
        <v>0</v>
      </c>
      <c r="V16" s="36">
        <v>0</v>
      </c>
      <c r="W16" s="27">
        <f t="shared" si="7"/>
        <v>0</v>
      </c>
      <c r="X16" s="36">
        <v>0</v>
      </c>
      <c r="Y16" s="32">
        <f t="shared" si="8"/>
        <v>0</v>
      </c>
      <c r="Z16" s="31">
        <v>0</v>
      </c>
      <c r="AA16" s="36">
        <v>0</v>
      </c>
      <c r="AB16" s="27">
        <f t="shared" si="9"/>
        <v>0</v>
      </c>
      <c r="AC16" s="36">
        <v>0</v>
      </c>
      <c r="AD16" s="32">
        <f t="shared" si="10"/>
        <v>0</v>
      </c>
      <c r="AE16" s="31">
        <v>0</v>
      </c>
      <c r="AF16" s="36">
        <v>0</v>
      </c>
      <c r="AG16" s="27">
        <f t="shared" si="11"/>
        <v>0</v>
      </c>
      <c r="AH16" s="36">
        <v>0</v>
      </c>
      <c r="AI16" s="32">
        <f t="shared" si="12"/>
        <v>0</v>
      </c>
      <c r="AJ16" s="39">
        <v>0</v>
      </c>
      <c r="AK16" s="32">
        <f t="shared" si="13"/>
        <v>0</v>
      </c>
      <c r="AL16" s="31">
        <v>7.157</v>
      </c>
      <c r="AM16" s="32">
        <f t="shared" si="14"/>
        <v>2.3856666666666668</v>
      </c>
      <c r="AN16" s="31">
        <v>0</v>
      </c>
      <c r="AO16" s="32">
        <v>0</v>
      </c>
      <c r="AP16" s="109">
        <v>0</v>
      </c>
      <c r="AQ16" s="109">
        <v>0</v>
      </c>
    </row>
    <row r="17" spans="1:43">
      <c r="A17" t="s">
        <v>396</v>
      </c>
      <c r="B17" t="s">
        <v>940</v>
      </c>
      <c r="C17" s="31">
        <v>2005</v>
      </c>
      <c r="D17" s="27">
        <v>2013</v>
      </c>
      <c r="E17" s="32">
        <f t="shared" si="1"/>
        <v>8</v>
      </c>
      <c r="F17" s="31">
        <v>11</v>
      </c>
      <c r="G17" s="36">
        <v>51</v>
      </c>
      <c r="H17" s="27">
        <f t="shared" si="2"/>
        <v>6.375</v>
      </c>
      <c r="I17" s="36">
        <v>4</v>
      </c>
      <c r="J17" s="32">
        <f t="shared" si="15"/>
        <v>0.5</v>
      </c>
      <c r="K17" s="31">
        <v>10</v>
      </c>
      <c r="L17" s="36">
        <v>50</v>
      </c>
      <c r="M17" s="27">
        <f t="shared" si="3"/>
        <v>6.25</v>
      </c>
      <c r="N17" s="36">
        <v>4</v>
      </c>
      <c r="O17" s="32">
        <f t="shared" si="4"/>
        <v>0.5</v>
      </c>
      <c r="P17" s="31">
        <v>5</v>
      </c>
      <c r="Q17" s="36">
        <v>24</v>
      </c>
      <c r="R17" s="27">
        <f t="shared" si="5"/>
        <v>3</v>
      </c>
      <c r="S17" s="36">
        <v>2</v>
      </c>
      <c r="T17" s="32">
        <f t="shared" si="6"/>
        <v>0.25</v>
      </c>
      <c r="U17" s="31">
        <v>6</v>
      </c>
      <c r="V17" s="36">
        <v>27</v>
      </c>
      <c r="W17" s="27">
        <f t="shared" si="7"/>
        <v>3.375</v>
      </c>
      <c r="X17" s="36">
        <v>2</v>
      </c>
      <c r="Y17" s="32">
        <f t="shared" si="8"/>
        <v>0.25</v>
      </c>
      <c r="Z17" s="31">
        <v>2</v>
      </c>
      <c r="AA17" s="36">
        <v>1</v>
      </c>
      <c r="AB17" s="27">
        <f t="shared" si="9"/>
        <v>0.125</v>
      </c>
      <c r="AC17" s="36">
        <v>1</v>
      </c>
      <c r="AD17" s="32">
        <f t="shared" si="10"/>
        <v>0.125</v>
      </c>
      <c r="AE17" s="31">
        <v>9</v>
      </c>
      <c r="AF17" s="36">
        <v>50</v>
      </c>
      <c r="AG17" s="27">
        <f t="shared" si="11"/>
        <v>6.25</v>
      </c>
      <c r="AH17" s="36">
        <v>4</v>
      </c>
      <c r="AI17" s="32">
        <f t="shared" si="12"/>
        <v>0.5</v>
      </c>
      <c r="AJ17" s="39">
        <v>0</v>
      </c>
      <c r="AK17" s="32">
        <f t="shared" si="13"/>
        <v>0</v>
      </c>
      <c r="AL17" s="31">
        <v>0</v>
      </c>
      <c r="AM17" s="32">
        <f t="shared" si="14"/>
        <v>0</v>
      </c>
      <c r="AN17" s="31">
        <v>0</v>
      </c>
      <c r="AO17" s="32">
        <v>0</v>
      </c>
      <c r="AP17" s="109">
        <v>0</v>
      </c>
      <c r="AQ17" s="109">
        <v>0</v>
      </c>
    </row>
    <row r="18" spans="1:43">
      <c r="A18" t="s">
        <v>397</v>
      </c>
      <c r="B18" t="s">
        <v>940</v>
      </c>
      <c r="C18" s="31">
        <v>2007</v>
      </c>
      <c r="D18" s="27">
        <v>2013</v>
      </c>
      <c r="E18" s="32">
        <f t="shared" si="1"/>
        <v>6</v>
      </c>
      <c r="F18" s="31">
        <v>12</v>
      </c>
      <c r="G18" s="36">
        <v>29</v>
      </c>
      <c r="H18" s="27">
        <f t="shared" si="2"/>
        <v>4.833333333333333</v>
      </c>
      <c r="I18" s="36">
        <v>3</v>
      </c>
      <c r="J18" s="32">
        <f t="shared" si="15"/>
        <v>0.5</v>
      </c>
      <c r="K18" s="31">
        <v>11</v>
      </c>
      <c r="L18" s="36">
        <v>24</v>
      </c>
      <c r="M18" s="27">
        <f t="shared" si="3"/>
        <v>4</v>
      </c>
      <c r="N18" s="36">
        <v>3</v>
      </c>
      <c r="O18" s="32">
        <f t="shared" si="4"/>
        <v>0.5</v>
      </c>
      <c r="P18" s="31">
        <v>3</v>
      </c>
      <c r="Q18" s="36">
        <v>3</v>
      </c>
      <c r="R18" s="27">
        <f t="shared" si="5"/>
        <v>0.5</v>
      </c>
      <c r="S18" s="36">
        <v>1</v>
      </c>
      <c r="T18" s="32">
        <f t="shared" si="6"/>
        <v>0.16666666666666666</v>
      </c>
      <c r="U18" s="31">
        <v>8</v>
      </c>
      <c r="V18" s="36">
        <v>21</v>
      </c>
      <c r="W18" s="27">
        <f t="shared" si="7"/>
        <v>3.5</v>
      </c>
      <c r="X18" s="36">
        <v>3</v>
      </c>
      <c r="Y18" s="32">
        <f t="shared" si="8"/>
        <v>0.5</v>
      </c>
      <c r="Z18" s="31">
        <v>5</v>
      </c>
      <c r="AA18" s="36">
        <v>7</v>
      </c>
      <c r="AB18" s="27">
        <f t="shared" si="9"/>
        <v>1.1666666666666667</v>
      </c>
      <c r="AC18" s="36">
        <v>2</v>
      </c>
      <c r="AD18" s="32">
        <f t="shared" si="10"/>
        <v>0.33333333333333331</v>
      </c>
      <c r="AE18" s="31">
        <v>8</v>
      </c>
      <c r="AF18" s="36">
        <v>20</v>
      </c>
      <c r="AG18" s="27">
        <f t="shared" si="11"/>
        <v>3.3333333333333335</v>
      </c>
      <c r="AH18" s="36">
        <v>3</v>
      </c>
      <c r="AI18" s="32">
        <f t="shared" si="12"/>
        <v>0.5</v>
      </c>
      <c r="AJ18" s="39">
        <v>0</v>
      </c>
      <c r="AK18" s="32">
        <f t="shared" si="13"/>
        <v>0</v>
      </c>
      <c r="AL18" s="31">
        <v>4.9020000000000001</v>
      </c>
      <c r="AM18" s="32">
        <f t="shared" si="14"/>
        <v>0.81700000000000006</v>
      </c>
      <c r="AN18" s="31">
        <v>0</v>
      </c>
      <c r="AO18" s="32">
        <v>0</v>
      </c>
      <c r="AP18" s="109">
        <v>0</v>
      </c>
      <c r="AQ18" s="109">
        <v>0</v>
      </c>
    </row>
    <row r="19" spans="1:43">
      <c r="A19" t="s">
        <v>398</v>
      </c>
      <c r="B19" t="s">
        <v>940</v>
      </c>
      <c r="C19" s="31">
        <v>1992</v>
      </c>
      <c r="D19" s="27">
        <v>2013</v>
      </c>
      <c r="E19" s="32">
        <f t="shared" si="1"/>
        <v>21</v>
      </c>
      <c r="F19" s="31">
        <v>33</v>
      </c>
      <c r="G19" s="36">
        <v>1258</v>
      </c>
      <c r="H19" s="27">
        <f t="shared" si="2"/>
        <v>59.904761904761905</v>
      </c>
      <c r="I19" s="36">
        <v>17</v>
      </c>
      <c r="J19" s="32">
        <f t="shared" si="15"/>
        <v>0.80952380952380953</v>
      </c>
      <c r="K19" s="31">
        <v>22</v>
      </c>
      <c r="L19" s="36">
        <v>876</v>
      </c>
      <c r="M19" s="27">
        <f t="shared" si="3"/>
        <v>41.714285714285715</v>
      </c>
      <c r="N19" s="36">
        <v>13</v>
      </c>
      <c r="O19" s="32">
        <f t="shared" si="4"/>
        <v>0.61904761904761907</v>
      </c>
      <c r="P19" s="31">
        <v>5</v>
      </c>
      <c r="Q19" s="36">
        <v>25</v>
      </c>
      <c r="R19" s="27">
        <f t="shared" si="5"/>
        <v>1.1904761904761905</v>
      </c>
      <c r="S19" s="36">
        <v>1</v>
      </c>
      <c r="T19" s="32">
        <f t="shared" si="6"/>
        <v>4.7619047619047616E-2</v>
      </c>
      <c r="U19" s="31">
        <v>17</v>
      </c>
      <c r="V19" s="36">
        <v>851</v>
      </c>
      <c r="W19" s="27">
        <f t="shared" si="7"/>
        <v>40.523809523809526</v>
      </c>
      <c r="X19" s="36">
        <v>12</v>
      </c>
      <c r="Y19" s="32">
        <f t="shared" si="8"/>
        <v>0.5714285714285714</v>
      </c>
      <c r="Z19" s="31">
        <v>17</v>
      </c>
      <c r="AA19" s="36">
        <v>851</v>
      </c>
      <c r="AB19" s="27">
        <f t="shared" si="9"/>
        <v>40.523809523809526</v>
      </c>
      <c r="AC19" s="36">
        <v>12</v>
      </c>
      <c r="AD19" s="32">
        <f t="shared" si="10"/>
        <v>0.5714285714285714</v>
      </c>
      <c r="AE19" s="31">
        <v>14</v>
      </c>
      <c r="AF19" s="36">
        <v>664</v>
      </c>
      <c r="AG19" s="27">
        <f t="shared" si="11"/>
        <v>31.61904761904762</v>
      </c>
      <c r="AH19" s="36">
        <v>9</v>
      </c>
      <c r="AI19" s="32">
        <f t="shared" si="12"/>
        <v>0.42857142857142855</v>
      </c>
      <c r="AJ19" s="39">
        <v>27</v>
      </c>
      <c r="AK19" s="32">
        <f t="shared" si="13"/>
        <v>1.2857142857142858</v>
      </c>
      <c r="AL19" s="31">
        <v>7.157</v>
      </c>
      <c r="AM19" s="32">
        <f t="shared" si="14"/>
        <v>0.34080952380952378</v>
      </c>
      <c r="AN19" s="31">
        <v>4</v>
      </c>
      <c r="AO19" s="32">
        <v>3</v>
      </c>
      <c r="AP19" s="109">
        <v>0</v>
      </c>
      <c r="AQ19" s="109">
        <v>1</v>
      </c>
    </row>
    <row r="20" spans="1:43" ht="15" thickBot="1">
      <c r="A20" t="s">
        <v>399</v>
      </c>
      <c r="B20" t="s">
        <v>940</v>
      </c>
      <c r="C20" s="33">
        <v>2010</v>
      </c>
      <c r="D20" s="34">
        <v>2013</v>
      </c>
      <c r="E20" s="35">
        <f t="shared" si="1"/>
        <v>3</v>
      </c>
      <c r="F20" s="33">
        <v>0</v>
      </c>
      <c r="G20" s="34">
        <v>0</v>
      </c>
      <c r="H20" s="34">
        <f t="shared" si="2"/>
        <v>0</v>
      </c>
      <c r="I20" s="34">
        <v>0</v>
      </c>
      <c r="J20" s="35">
        <f t="shared" si="15"/>
        <v>0</v>
      </c>
      <c r="K20" s="33">
        <v>0</v>
      </c>
      <c r="L20" s="34">
        <v>0</v>
      </c>
      <c r="M20" s="34">
        <f t="shared" si="3"/>
        <v>0</v>
      </c>
      <c r="N20" s="34">
        <v>0</v>
      </c>
      <c r="O20" s="35">
        <f t="shared" si="4"/>
        <v>0</v>
      </c>
      <c r="P20" s="33">
        <v>0</v>
      </c>
      <c r="Q20" s="34">
        <v>0</v>
      </c>
      <c r="R20" s="34">
        <f t="shared" si="5"/>
        <v>0</v>
      </c>
      <c r="S20" s="34">
        <v>0</v>
      </c>
      <c r="T20" s="35">
        <f t="shared" si="6"/>
        <v>0</v>
      </c>
      <c r="U20" s="33">
        <v>0</v>
      </c>
      <c r="V20" s="34">
        <v>0</v>
      </c>
      <c r="W20" s="34">
        <f t="shared" si="7"/>
        <v>0</v>
      </c>
      <c r="X20" s="34">
        <v>0</v>
      </c>
      <c r="Y20" s="35">
        <f t="shared" si="8"/>
        <v>0</v>
      </c>
      <c r="Z20" s="33">
        <v>0</v>
      </c>
      <c r="AA20" s="34">
        <v>0</v>
      </c>
      <c r="AB20" s="34">
        <f t="shared" si="9"/>
        <v>0</v>
      </c>
      <c r="AC20" s="34">
        <v>0</v>
      </c>
      <c r="AD20" s="35">
        <f t="shared" si="10"/>
        <v>0</v>
      </c>
      <c r="AE20" s="33">
        <v>0</v>
      </c>
      <c r="AF20" s="34">
        <v>0</v>
      </c>
      <c r="AG20" s="34">
        <f t="shared" si="11"/>
        <v>0</v>
      </c>
      <c r="AH20" s="34">
        <v>0</v>
      </c>
      <c r="AI20" s="35">
        <f t="shared" si="12"/>
        <v>0</v>
      </c>
      <c r="AJ20" s="74">
        <v>0</v>
      </c>
      <c r="AK20" s="35">
        <f t="shared" si="13"/>
        <v>0</v>
      </c>
      <c r="AL20" s="33">
        <v>0</v>
      </c>
      <c r="AM20" s="35">
        <f t="shared" si="14"/>
        <v>0</v>
      </c>
      <c r="AN20" s="33">
        <v>0</v>
      </c>
      <c r="AO20" s="35">
        <v>0</v>
      </c>
      <c r="AP20" s="88">
        <v>0</v>
      </c>
      <c r="AQ20" s="88">
        <v>0</v>
      </c>
    </row>
    <row r="21" spans="1:43">
      <c r="A21" t="s">
        <v>1253</v>
      </c>
      <c r="B21">
        <v>16</v>
      </c>
      <c r="G21">
        <f>SUM(G5:G20)</f>
        <v>9125</v>
      </c>
      <c r="H21" s="20">
        <f>SUM(H5:H20)</f>
        <v>360.94349099781567</v>
      </c>
      <c r="I21">
        <f>SUM(I5:I20)</f>
        <v>134</v>
      </c>
      <c r="J21">
        <f>SUM(J5:J20)</f>
        <v>6.2045431852554884</v>
      </c>
      <c r="L21">
        <f>SUM(L5:L20)</f>
        <v>7509</v>
      </c>
      <c r="M21" s="20">
        <f>SUM(M5:M20)</f>
        <v>289.67408528703629</v>
      </c>
      <c r="N21">
        <f>SUM(N5:N20)</f>
        <v>118</v>
      </c>
      <c r="O21">
        <f>SUM(O5:O20)</f>
        <v>5.5501727330126958</v>
      </c>
      <c r="Q21">
        <f>SUM(Q5:Q20)</f>
        <v>1036</v>
      </c>
      <c r="R21" s="20">
        <f>SUM(R5:R20)</f>
        <v>49.060612490260972</v>
      </c>
      <c r="S21">
        <f>SUM(S5:S20)</f>
        <v>36</v>
      </c>
      <c r="T21">
        <f>SUM(T5:T20)</f>
        <v>1.8987734042775672</v>
      </c>
      <c r="V21">
        <f>SUM(V5:V20)</f>
        <v>6470</v>
      </c>
      <c r="W21" s="20">
        <f>SUM(W5:W20)</f>
        <v>240.61726067556316</v>
      </c>
      <c r="X21">
        <f>SUM(X5:X20)</f>
        <v>100</v>
      </c>
      <c r="Y21">
        <f>SUM(Y5:Y20)</f>
        <v>4.4357361109442515</v>
      </c>
      <c r="AA21">
        <f>SUM(AA5:AA20)</f>
        <v>5917</v>
      </c>
      <c r="AB21" s="20">
        <f>SUM(AB5:AB20)</f>
        <v>220.41343015859667</v>
      </c>
      <c r="AC21">
        <f>SUM(AC5:AC20)</f>
        <v>90</v>
      </c>
      <c r="AD21">
        <f>SUM(AD5:AD20)</f>
        <v>3.8873507886227596</v>
      </c>
      <c r="AF21">
        <f t="shared" ref="AF21:AK21" si="16">SUM(AF5:AF20)</f>
        <v>6888</v>
      </c>
      <c r="AG21" s="20">
        <f t="shared" si="16"/>
        <v>253.34322859447747</v>
      </c>
      <c r="AH21">
        <f t="shared" si="16"/>
        <v>105</v>
      </c>
      <c r="AI21">
        <f t="shared" si="16"/>
        <v>4.7951145524226009</v>
      </c>
      <c r="AJ21">
        <f t="shared" si="16"/>
        <v>75</v>
      </c>
      <c r="AK21">
        <f t="shared" si="16"/>
        <v>3.0107893613906569</v>
      </c>
      <c r="AL21">
        <f>SUM(AL5:AL20)</f>
        <v>152.74699999999999</v>
      </c>
      <c r="AM21">
        <f>SUM(AM5:AM20)</f>
        <v>8.0944396769332023</v>
      </c>
      <c r="AN21">
        <f>SUM(AN5:AN20)</f>
        <v>20</v>
      </c>
      <c r="AO21">
        <f>SUM(AO5:AO20)</f>
        <v>10</v>
      </c>
      <c r="AP21">
        <v>3</v>
      </c>
      <c r="AQ21">
        <f>SUM(AQ5:AQ20)</f>
        <v>12</v>
      </c>
    </row>
    <row r="22" spans="1:43" ht="80" thickBot="1">
      <c r="G22" s="67" t="s">
        <v>1254</v>
      </c>
      <c r="H22" s="67" t="s">
        <v>1294</v>
      </c>
      <c r="I22" s="67" t="s">
        <v>1295</v>
      </c>
      <c r="J22" s="67" t="s">
        <v>1255</v>
      </c>
      <c r="K22" s="67"/>
      <c r="L22" s="67" t="s">
        <v>1256</v>
      </c>
      <c r="M22" s="67" t="s">
        <v>1296</v>
      </c>
      <c r="N22" s="67" t="s">
        <v>1297</v>
      </c>
      <c r="O22" s="67" t="s">
        <v>1257</v>
      </c>
      <c r="P22" s="67"/>
      <c r="Q22" s="67" t="s">
        <v>1258</v>
      </c>
      <c r="R22" s="67" t="s">
        <v>1298</v>
      </c>
      <c r="S22" s="67" t="s">
        <v>1299</v>
      </c>
      <c r="T22" s="67" t="s">
        <v>1259</v>
      </c>
      <c r="U22" s="67"/>
      <c r="V22" s="67" t="s">
        <v>1260</v>
      </c>
      <c r="W22" s="67" t="s">
        <v>1300</v>
      </c>
      <c r="X22" s="67" t="s">
        <v>1301</v>
      </c>
      <c r="Y22" s="67" t="s">
        <v>1261</v>
      </c>
      <c r="Z22" s="67"/>
      <c r="AA22" s="67" t="s">
        <v>1262</v>
      </c>
      <c r="AB22" s="67" t="s">
        <v>1304</v>
      </c>
      <c r="AC22" s="67" t="s">
        <v>1305</v>
      </c>
      <c r="AD22" s="67" t="s">
        <v>1263</v>
      </c>
      <c r="AE22" s="67"/>
      <c r="AF22" s="67" t="s">
        <v>1264</v>
      </c>
      <c r="AG22" s="67" t="s">
        <v>1302</v>
      </c>
      <c r="AH22" s="67" t="s">
        <v>1303</v>
      </c>
      <c r="AI22" s="67" t="s">
        <v>1265</v>
      </c>
      <c r="AJ22" s="67" t="s">
        <v>1266</v>
      </c>
      <c r="AK22" s="70" t="s">
        <v>1306</v>
      </c>
      <c r="AL22" s="64" t="s">
        <v>1309</v>
      </c>
      <c r="AM22" s="64" t="s">
        <v>1316</v>
      </c>
      <c r="AN22" s="67" t="s">
        <v>1353</v>
      </c>
      <c r="AO22" s="67" t="s">
        <v>1354</v>
      </c>
      <c r="AP22" s="67" t="s">
        <v>1355</v>
      </c>
      <c r="AQ22" s="67" t="s">
        <v>1358</v>
      </c>
    </row>
    <row r="23" spans="1:43" ht="29.25" customHeight="1" thickBot="1">
      <c r="G23" s="65">
        <f>G21/B21</f>
        <v>570.3125</v>
      </c>
      <c r="H23" s="65">
        <f>H21/B21</f>
        <v>22.55896818736348</v>
      </c>
      <c r="I23" s="65">
        <f>I21/B21</f>
        <v>8.375</v>
      </c>
      <c r="J23" s="65">
        <f>J21/B21</f>
        <v>0.38778394907846803</v>
      </c>
      <c r="L23" s="65">
        <f>L21/B21</f>
        <v>469.3125</v>
      </c>
      <c r="M23" s="65">
        <f>M21/B21</f>
        <v>18.104630330439768</v>
      </c>
      <c r="N23" s="65">
        <f>N21/B21</f>
        <v>7.375</v>
      </c>
      <c r="O23" s="65">
        <f>O21/B21</f>
        <v>0.34688579581329348</v>
      </c>
      <c r="Q23" s="65">
        <f>Q21/B21</f>
        <v>64.75</v>
      </c>
      <c r="R23" s="65">
        <f>R21/B21</f>
        <v>3.0662882806413108</v>
      </c>
      <c r="S23" s="65">
        <f>S21/B21</f>
        <v>2.25</v>
      </c>
      <c r="T23" s="65">
        <f>T21/B21</f>
        <v>0.11867333776734795</v>
      </c>
      <c r="V23" s="65">
        <f>V21/B21</f>
        <v>404.375</v>
      </c>
      <c r="W23" s="65">
        <f>W21/B21</f>
        <v>15.038578792222697</v>
      </c>
      <c r="X23" s="65">
        <f>X21/B21</f>
        <v>6.25</v>
      </c>
      <c r="Y23" s="65">
        <f>Y21/B21</f>
        <v>0.27723350693401572</v>
      </c>
      <c r="AA23" s="65">
        <f>AA21/B21</f>
        <v>369.8125</v>
      </c>
      <c r="AB23" s="65">
        <f>AB21/B21</f>
        <v>13.775839384912292</v>
      </c>
      <c r="AC23" s="65">
        <f>AC21/B21</f>
        <v>5.625</v>
      </c>
      <c r="AD23" s="65">
        <f>AD21/B21</f>
        <v>0.24295942428892248</v>
      </c>
      <c r="AF23" s="65">
        <f>AF21/B21</f>
        <v>430.5</v>
      </c>
      <c r="AG23" s="65">
        <f>AG21/B21</f>
        <v>15.833951787154842</v>
      </c>
      <c r="AH23" s="65">
        <f>AH21/B21</f>
        <v>6.5625</v>
      </c>
      <c r="AI23" s="65">
        <f>AI21/B21</f>
        <v>0.29969465952641255</v>
      </c>
      <c r="AJ23" s="65">
        <f>AJ21/B21</f>
        <v>4.6875</v>
      </c>
      <c r="AK23" s="65">
        <f>AK21/B21</f>
        <v>0.18817433508691606</v>
      </c>
      <c r="AL23" s="65">
        <f>AL21/B21</f>
        <v>9.5466874999999991</v>
      </c>
      <c r="AM23" s="65">
        <f>AM21/B21</f>
        <v>0.50590247980832515</v>
      </c>
      <c r="AN23" s="65">
        <f>AN21/B21</f>
        <v>1.25</v>
      </c>
      <c r="AO23" s="65">
        <f>AO21/B21</f>
        <v>0.625</v>
      </c>
      <c r="AP23" s="65">
        <f>AP21/B21</f>
        <v>0.1875</v>
      </c>
      <c r="AQ23" s="65">
        <f>AQ21/B21</f>
        <v>0.75</v>
      </c>
    </row>
    <row r="25" spans="1:43">
      <c r="A25" s="59" t="s">
        <v>936</v>
      </c>
      <c r="B25" s="59" t="s">
        <v>981</v>
      </c>
      <c r="C25" s="59"/>
      <c r="D25" s="59" t="s">
        <v>982</v>
      </c>
      <c r="E25" s="59"/>
      <c r="F25" s="59"/>
      <c r="G25" s="59"/>
      <c r="H25" s="59"/>
      <c r="I25" s="60"/>
      <c r="J25" s="60"/>
      <c r="K25" s="20"/>
      <c r="L25" s="20"/>
      <c r="N25" s="21" t="s">
        <v>1310</v>
      </c>
      <c r="O25" s="21" t="s">
        <v>1311</v>
      </c>
      <c r="P25" s="21" t="s">
        <v>1312</v>
      </c>
      <c r="Q25" s="21" t="s">
        <v>1313</v>
      </c>
    </row>
    <row r="26" spans="1:43">
      <c r="A26" s="60"/>
      <c r="B26" s="60"/>
      <c r="C26" s="60"/>
      <c r="D26" s="60"/>
      <c r="E26" s="60"/>
      <c r="F26" s="60"/>
      <c r="G26" s="60"/>
      <c r="H26" s="60"/>
      <c r="I26" s="60"/>
      <c r="J26" s="60"/>
      <c r="K26" s="20"/>
      <c r="L26" s="20"/>
    </row>
    <row r="27" spans="1:43">
      <c r="A27" s="60" t="s">
        <v>1019</v>
      </c>
      <c r="B27" s="60">
        <v>2</v>
      </c>
      <c r="C27" s="60"/>
      <c r="D27" s="60">
        <v>2</v>
      </c>
      <c r="E27" s="60" t="s">
        <v>929</v>
      </c>
      <c r="F27" s="60"/>
      <c r="G27" s="60"/>
      <c r="H27" s="60"/>
      <c r="I27" s="60"/>
      <c r="J27" s="60"/>
      <c r="K27" s="20"/>
      <c r="L27" s="20"/>
      <c r="N27">
        <v>4.9020000000000001</v>
      </c>
      <c r="O27">
        <v>4.9020000000000001</v>
      </c>
    </row>
    <row r="28" spans="1:43">
      <c r="A28" s="60" t="s">
        <v>1020</v>
      </c>
      <c r="B28" s="60">
        <v>2</v>
      </c>
      <c r="C28" s="60"/>
      <c r="D28" s="60">
        <v>2</v>
      </c>
      <c r="E28" s="60">
        <v>2</v>
      </c>
      <c r="F28" s="60"/>
      <c r="G28" s="60"/>
      <c r="H28" s="60"/>
      <c r="I28" s="60"/>
      <c r="J28" s="60"/>
      <c r="K28" s="20"/>
      <c r="L28" s="20"/>
      <c r="N28">
        <v>9.8040000000000003</v>
      </c>
      <c r="O28">
        <v>4.9020000000000001</v>
      </c>
      <c r="P28">
        <v>4.9020000000000001</v>
      </c>
    </row>
    <row r="29" spans="1:43">
      <c r="A29" s="60" t="s">
        <v>1021</v>
      </c>
      <c r="B29" s="60">
        <v>2</v>
      </c>
      <c r="C29" s="60"/>
      <c r="D29" s="60">
        <v>2</v>
      </c>
      <c r="E29" s="60">
        <v>2</v>
      </c>
      <c r="F29" s="60"/>
      <c r="G29" s="60"/>
      <c r="H29" s="60"/>
      <c r="I29" s="60"/>
      <c r="J29" s="60"/>
      <c r="K29" s="20"/>
      <c r="L29" s="20"/>
      <c r="N29">
        <v>9.8040000000000003</v>
      </c>
      <c r="O29">
        <v>4.9020000000000001</v>
      </c>
      <c r="P29">
        <v>4.9020000000000001</v>
      </c>
    </row>
    <row r="30" spans="1:43">
      <c r="A30" s="60" t="s">
        <v>1022</v>
      </c>
      <c r="B30" s="60">
        <v>8</v>
      </c>
      <c r="C30" s="60"/>
      <c r="D30" s="60">
        <v>1</v>
      </c>
      <c r="E30" s="60">
        <v>1</v>
      </c>
      <c r="F30" s="60">
        <v>2</v>
      </c>
      <c r="G30" s="60">
        <v>2</v>
      </c>
      <c r="H30" s="60"/>
      <c r="I30" s="60">
        <v>2</v>
      </c>
      <c r="J30" s="60">
        <v>2</v>
      </c>
      <c r="K30" s="60">
        <v>2</v>
      </c>
      <c r="L30" s="60">
        <v>29</v>
      </c>
      <c r="M30" s="60"/>
      <c r="N30">
        <v>36.765000000000001</v>
      </c>
      <c r="O30">
        <v>5</v>
      </c>
      <c r="P30">
        <v>5</v>
      </c>
      <c r="Q30">
        <v>4.9020000000000001</v>
      </c>
      <c r="R30" s="20">
        <v>4.9020000000000001</v>
      </c>
      <c r="S30">
        <v>4.9020000000000001</v>
      </c>
      <c r="T30">
        <v>4.9020000000000001</v>
      </c>
      <c r="U30">
        <v>4.9020000000000001</v>
      </c>
      <c r="V30">
        <v>2.2549999999999999</v>
      </c>
    </row>
    <row r="31" spans="1:43">
      <c r="A31" s="60" t="s">
        <v>1023</v>
      </c>
      <c r="B31" s="60">
        <v>3</v>
      </c>
      <c r="C31" s="60"/>
      <c r="D31" s="60">
        <v>2</v>
      </c>
      <c r="E31" s="60">
        <v>2</v>
      </c>
      <c r="F31" s="60">
        <v>6</v>
      </c>
      <c r="G31" s="60"/>
      <c r="H31" s="60"/>
      <c r="I31" s="60"/>
      <c r="J31" s="60"/>
      <c r="K31" s="20"/>
      <c r="L31" s="20"/>
      <c r="N31">
        <v>14.314</v>
      </c>
      <c r="O31">
        <v>4.9020000000000001</v>
      </c>
      <c r="P31">
        <v>4.9020000000000001</v>
      </c>
      <c r="Q31">
        <v>4.51</v>
      </c>
    </row>
    <row r="32" spans="1:43">
      <c r="A32" s="60" t="s">
        <v>1024</v>
      </c>
      <c r="B32" s="60">
        <v>7</v>
      </c>
      <c r="C32" s="60"/>
      <c r="D32" s="60">
        <v>2</v>
      </c>
      <c r="E32" s="60">
        <v>2</v>
      </c>
      <c r="F32" s="60">
        <v>6</v>
      </c>
      <c r="G32" s="60">
        <v>6</v>
      </c>
      <c r="H32" s="60"/>
      <c r="I32" s="60">
        <v>33</v>
      </c>
      <c r="J32" s="60">
        <v>36</v>
      </c>
      <c r="K32" s="20" t="s">
        <v>929</v>
      </c>
      <c r="L32" s="20"/>
      <c r="N32">
        <v>22.256</v>
      </c>
      <c r="O32">
        <v>4.9020000000000001</v>
      </c>
      <c r="P32">
        <v>4.9020000000000001</v>
      </c>
      <c r="Q32">
        <v>4.51</v>
      </c>
      <c r="R32" s="20">
        <v>4.51</v>
      </c>
      <c r="S32">
        <v>1.863</v>
      </c>
      <c r="T32">
        <v>1.569</v>
      </c>
    </row>
    <row r="33" spans="1:18">
      <c r="A33" s="60" t="s">
        <v>1025</v>
      </c>
      <c r="B33" s="60">
        <v>4</v>
      </c>
      <c r="C33" s="60"/>
      <c r="D33" s="60">
        <v>2</v>
      </c>
      <c r="E33" s="60">
        <v>2</v>
      </c>
      <c r="F33" s="60">
        <v>18</v>
      </c>
      <c r="G33" s="60">
        <v>22</v>
      </c>
      <c r="H33" s="60"/>
      <c r="I33" s="60"/>
      <c r="J33" s="60"/>
      <c r="K33" s="20"/>
      <c r="L33" s="20"/>
      <c r="N33">
        <v>16.077999999999999</v>
      </c>
      <c r="O33">
        <v>4.9020000000000001</v>
      </c>
      <c r="P33">
        <v>4.9020000000000001</v>
      </c>
      <c r="Q33">
        <v>3.3330000000000002</v>
      </c>
      <c r="R33" s="20">
        <v>2.9409999999999998</v>
      </c>
    </row>
    <row r="34" spans="1:18">
      <c r="A34" s="60" t="s">
        <v>1026</v>
      </c>
      <c r="B34" s="60">
        <v>3</v>
      </c>
      <c r="C34" s="60"/>
      <c r="D34" s="60">
        <v>2</v>
      </c>
      <c r="E34" s="60">
        <v>2</v>
      </c>
      <c r="F34" s="60">
        <v>2</v>
      </c>
      <c r="G34" s="60"/>
      <c r="H34" s="60"/>
      <c r="I34" s="60"/>
      <c r="J34" s="60"/>
      <c r="K34" s="20"/>
      <c r="L34" s="20"/>
      <c r="N34">
        <v>14.706</v>
      </c>
      <c r="O34">
        <v>4.9020000000000001</v>
      </c>
      <c r="P34">
        <v>4.9020000000000001</v>
      </c>
      <c r="Q34">
        <v>4.9020000000000001</v>
      </c>
    </row>
    <row r="35" spans="1:18">
      <c r="A35" s="60" t="s">
        <v>1027</v>
      </c>
      <c r="B35" s="60">
        <v>1</v>
      </c>
      <c r="C35" s="60"/>
      <c r="D35" s="60">
        <v>6</v>
      </c>
      <c r="E35" s="60"/>
      <c r="F35" s="60"/>
      <c r="G35" s="60"/>
      <c r="H35" s="60"/>
      <c r="I35" s="60"/>
      <c r="J35" s="60"/>
      <c r="K35" s="20"/>
      <c r="L35" s="20"/>
      <c r="N35">
        <v>4.51</v>
      </c>
      <c r="O35">
        <v>4.51</v>
      </c>
    </row>
    <row r="36" spans="1:18">
      <c r="A36" s="60" t="s">
        <v>1028</v>
      </c>
      <c r="B36" s="60">
        <v>1</v>
      </c>
      <c r="C36" s="60"/>
      <c r="D36" s="60">
        <v>2</v>
      </c>
      <c r="E36" s="60"/>
      <c r="F36" s="60"/>
      <c r="G36" s="60"/>
      <c r="H36" s="60"/>
      <c r="I36" s="60"/>
      <c r="J36" s="60"/>
      <c r="K36" s="20"/>
      <c r="L36" s="20"/>
      <c r="N36">
        <v>4.9020000000000001</v>
      </c>
      <c r="O36">
        <v>4.9020000000000001</v>
      </c>
    </row>
    <row r="37" spans="1:18">
      <c r="A37" s="60" t="s">
        <v>1029</v>
      </c>
      <c r="B37" s="60">
        <v>2</v>
      </c>
      <c r="C37" s="60"/>
      <c r="D37" s="60">
        <v>2</v>
      </c>
      <c r="E37" s="60">
        <v>29</v>
      </c>
      <c r="F37" s="60"/>
      <c r="G37" s="60"/>
      <c r="H37" s="60"/>
      <c r="I37" s="60"/>
      <c r="J37" s="60"/>
      <c r="K37" s="20"/>
      <c r="L37" s="20"/>
      <c r="N37">
        <v>7.157</v>
      </c>
      <c r="O37">
        <v>4.9020000000000001</v>
      </c>
      <c r="P37">
        <v>2.2549999999999999</v>
      </c>
    </row>
  </sheetData>
  <hyperlinks>
    <hyperlink ref="A3" r:id="rId1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38"/>
  <sheetViews>
    <sheetView topLeftCell="P1" workbookViewId="0">
      <selection activeCell="AQ5" sqref="AQ5:AQ20"/>
    </sheetView>
  </sheetViews>
  <sheetFormatPr baseColWidth="10" defaultColWidth="8.83203125" defaultRowHeight="14" x14ac:dyDescent="0"/>
  <cols>
    <col min="1" max="1" width="18.1640625" customWidth="1"/>
    <col min="3" max="7" width="5.6640625" customWidth="1"/>
    <col min="8" max="8" width="5.6640625" style="20" customWidth="1"/>
    <col min="9" max="12" width="5.6640625" customWidth="1"/>
    <col min="13" max="13" width="5.6640625" style="20" customWidth="1"/>
    <col min="14" max="17" width="5.6640625" customWidth="1"/>
    <col min="18" max="18" width="5.6640625" style="20" customWidth="1"/>
    <col min="19" max="22" width="5.6640625" customWidth="1"/>
    <col min="23" max="23" width="5.6640625" style="20" customWidth="1"/>
    <col min="24" max="27" width="5.6640625" customWidth="1"/>
    <col min="28" max="28" width="5.6640625" style="20" customWidth="1"/>
    <col min="29" max="32" width="5.6640625" customWidth="1"/>
    <col min="33" max="33" width="5.6640625" style="20" customWidth="1"/>
    <col min="34" max="35" width="5.6640625" customWidth="1"/>
  </cols>
  <sheetData>
    <row r="1" spans="1:43">
      <c r="A1">
        <v>5</v>
      </c>
      <c r="B1" t="s">
        <v>14</v>
      </c>
      <c r="C1">
        <v>8</v>
      </c>
      <c r="D1">
        <v>7</v>
      </c>
      <c r="E1">
        <f>AVERAGE(C1:D1)</f>
        <v>7.5</v>
      </c>
      <c r="K1">
        <v>11</v>
      </c>
      <c r="L1" t="s">
        <v>14</v>
      </c>
      <c r="N1">
        <v>8</v>
      </c>
      <c r="O1">
        <v>7</v>
      </c>
      <c r="P1">
        <v>6</v>
      </c>
      <c r="Q1">
        <v>29</v>
      </c>
      <c r="S1">
        <v>38</v>
      </c>
      <c r="T1">
        <v>17.600000000000001</v>
      </c>
    </row>
    <row r="2" spans="1:43">
      <c r="A2" t="s">
        <v>449</v>
      </c>
    </row>
    <row r="3" spans="1:43" ht="15" thickBot="1">
      <c r="A3" s="19" t="s">
        <v>450</v>
      </c>
    </row>
    <row r="4" spans="1:43" ht="78" customHeight="1" thickBot="1">
      <c r="B4" t="s">
        <v>939</v>
      </c>
      <c r="C4" s="40" t="s">
        <v>938</v>
      </c>
      <c r="D4" s="41" t="s">
        <v>960</v>
      </c>
      <c r="E4" s="42" t="s">
        <v>959</v>
      </c>
      <c r="F4" s="48" t="s">
        <v>946</v>
      </c>
      <c r="G4" s="49" t="s">
        <v>944</v>
      </c>
      <c r="H4" s="49" t="s">
        <v>1284</v>
      </c>
      <c r="I4" s="49" t="s">
        <v>945</v>
      </c>
      <c r="J4" s="50" t="s">
        <v>964</v>
      </c>
      <c r="K4" s="45" t="s">
        <v>947</v>
      </c>
      <c r="L4" s="49" t="s">
        <v>942</v>
      </c>
      <c r="M4" s="49" t="s">
        <v>1285</v>
      </c>
      <c r="N4" s="49" t="s">
        <v>943</v>
      </c>
      <c r="O4" s="50" t="s">
        <v>965</v>
      </c>
      <c r="P4" s="45" t="s">
        <v>951</v>
      </c>
      <c r="Q4" s="49" t="s">
        <v>952</v>
      </c>
      <c r="R4" s="49" t="s">
        <v>1286</v>
      </c>
      <c r="S4" s="49" t="s">
        <v>937</v>
      </c>
      <c r="T4" s="50" t="s">
        <v>966</v>
      </c>
      <c r="U4" s="45" t="s">
        <v>953</v>
      </c>
      <c r="V4" s="49" t="s">
        <v>954</v>
      </c>
      <c r="W4" s="49" t="s">
        <v>1287</v>
      </c>
      <c r="X4" s="49" t="s">
        <v>955</v>
      </c>
      <c r="Y4" s="50" t="s">
        <v>967</v>
      </c>
      <c r="Z4" s="45" t="s">
        <v>948</v>
      </c>
      <c r="AA4" s="49" t="s">
        <v>949</v>
      </c>
      <c r="AB4" s="49" t="s">
        <v>1290</v>
      </c>
      <c r="AC4" s="49" t="s">
        <v>950</v>
      </c>
      <c r="AD4" s="50" t="s">
        <v>968</v>
      </c>
      <c r="AE4" s="45" t="s">
        <v>956</v>
      </c>
      <c r="AF4" s="49" t="s">
        <v>957</v>
      </c>
      <c r="AG4" s="49" t="s">
        <v>1291</v>
      </c>
      <c r="AH4" s="49" t="s">
        <v>958</v>
      </c>
      <c r="AI4" s="50" t="s">
        <v>969</v>
      </c>
      <c r="AJ4" s="85" t="s">
        <v>1252</v>
      </c>
      <c r="AK4" s="44" t="s">
        <v>1307</v>
      </c>
      <c r="AL4" s="85" t="s">
        <v>1309</v>
      </c>
      <c r="AM4" s="44" t="s">
        <v>1316</v>
      </c>
      <c r="AN4" s="72" t="s">
        <v>1317</v>
      </c>
      <c r="AO4" s="89" t="s">
        <v>1318</v>
      </c>
      <c r="AP4" s="108" t="s">
        <v>1319</v>
      </c>
      <c r="AQ4" s="110" t="s">
        <v>1357</v>
      </c>
    </row>
    <row r="5" spans="1:43">
      <c r="A5" t="s">
        <v>894</v>
      </c>
      <c r="B5" t="s">
        <v>940</v>
      </c>
      <c r="C5" s="28">
        <v>1993</v>
      </c>
      <c r="D5" s="29">
        <v>2013</v>
      </c>
      <c r="E5" s="30">
        <f>D5-C5</f>
        <v>20</v>
      </c>
      <c r="F5" s="28">
        <v>13</v>
      </c>
      <c r="G5" s="29">
        <v>186</v>
      </c>
      <c r="H5" s="29">
        <f>G5/E5</f>
        <v>9.3000000000000007</v>
      </c>
      <c r="I5" s="29">
        <v>8</v>
      </c>
      <c r="J5" s="30">
        <f>I5/E5</f>
        <v>0.4</v>
      </c>
      <c r="K5" s="28">
        <v>10</v>
      </c>
      <c r="L5" s="29">
        <v>175</v>
      </c>
      <c r="M5" s="29">
        <f>L5/E5</f>
        <v>8.75</v>
      </c>
      <c r="N5" s="29">
        <v>8</v>
      </c>
      <c r="O5" s="30">
        <f>N5/E5</f>
        <v>0.4</v>
      </c>
      <c r="P5" s="28">
        <v>2</v>
      </c>
      <c r="Q5" s="29">
        <v>43</v>
      </c>
      <c r="R5" s="29">
        <f>Q5/E5</f>
        <v>2.15</v>
      </c>
      <c r="S5" s="29">
        <v>2</v>
      </c>
      <c r="T5" s="30">
        <f>S5/E5</f>
        <v>0.1</v>
      </c>
      <c r="U5" s="28">
        <v>8</v>
      </c>
      <c r="V5" s="29">
        <v>132</v>
      </c>
      <c r="W5" s="29">
        <f>V5/E5</f>
        <v>6.6</v>
      </c>
      <c r="X5" s="29">
        <v>6</v>
      </c>
      <c r="Y5" s="30">
        <f>X5/E5</f>
        <v>0.3</v>
      </c>
      <c r="Z5" s="28">
        <v>6</v>
      </c>
      <c r="AA5" s="29">
        <v>124</v>
      </c>
      <c r="AB5" s="29">
        <f>AA5/E5</f>
        <v>6.2</v>
      </c>
      <c r="AC5" s="29">
        <v>5</v>
      </c>
      <c r="AD5" s="30">
        <f>AC5/E5</f>
        <v>0.25</v>
      </c>
      <c r="AE5" s="28">
        <v>7</v>
      </c>
      <c r="AF5" s="29">
        <v>142</v>
      </c>
      <c r="AG5" s="29">
        <f>AF5/E5</f>
        <v>7.1</v>
      </c>
      <c r="AH5" s="29">
        <v>6</v>
      </c>
      <c r="AI5" s="30">
        <f>AH5/E5</f>
        <v>0.3</v>
      </c>
      <c r="AJ5" s="78">
        <v>0</v>
      </c>
      <c r="AK5" s="30">
        <f>AJ5/E5</f>
        <v>0</v>
      </c>
      <c r="AL5" s="28">
        <v>4.51</v>
      </c>
      <c r="AM5" s="30">
        <f>AL5/E5</f>
        <v>0.22549999999999998</v>
      </c>
      <c r="AN5" s="28">
        <v>0</v>
      </c>
      <c r="AO5" s="30">
        <v>0</v>
      </c>
      <c r="AP5" s="87">
        <v>0</v>
      </c>
      <c r="AQ5" s="87">
        <v>0</v>
      </c>
    </row>
    <row r="6" spans="1:43">
      <c r="A6" t="s">
        <v>895</v>
      </c>
      <c r="B6" t="s">
        <v>940</v>
      </c>
      <c r="C6" s="31">
        <v>1977</v>
      </c>
      <c r="D6" s="27">
        <v>2013</v>
      </c>
      <c r="E6" s="32">
        <f t="shared" ref="E6:E20" si="0">D6-C6</f>
        <v>36</v>
      </c>
      <c r="F6" s="31">
        <v>13</v>
      </c>
      <c r="G6" s="27">
        <v>181</v>
      </c>
      <c r="H6" s="27">
        <f t="shared" ref="H6:H20" si="1">G6/E6</f>
        <v>5.0277777777777777</v>
      </c>
      <c r="I6" s="27">
        <v>6</v>
      </c>
      <c r="J6" s="32">
        <f t="shared" ref="J6:J20" si="2">I6/E6</f>
        <v>0.16666666666666666</v>
      </c>
      <c r="K6" s="31">
        <v>1</v>
      </c>
      <c r="L6" s="27">
        <v>5</v>
      </c>
      <c r="M6" s="27">
        <f t="shared" ref="M6:M20" si="3">L6/E6</f>
        <v>0.1388888888888889</v>
      </c>
      <c r="N6" s="27">
        <v>1</v>
      </c>
      <c r="O6" s="32">
        <f t="shared" ref="O6:O20" si="4">N6/E6</f>
        <v>2.7777777777777776E-2</v>
      </c>
      <c r="P6" s="31">
        <v>1</v>
      </c>
      <c r="Q6" s="27">
        <v>5</v>
      </c>
      <c r="R6" s="27">
        <f t="shared" ref="R6:R20" si="5">Q6/E6</f>
        <v>0.1388888888888889</v>
      </c>
      <c r="S6" s="27">
        <v>1</v>
      </c>
      <c r="T6" s="32">
        <f t="shared" ref="T6:T20" si="6">S6/E6</f>
        <v>2.7777777777777776E-2</v>
      </c>
      <c r="U6" s="31">
        <v>6</v>
      </c>
      <c r="V6" s="27">
        <v>131</v>
      </c>
      <c r="W6" s="27">
        <f t="shared" ref="W6:W20" si="7">V6/E6</f>
        <v>3.6388888888888888</v>
      </c>
      <c r="X6" s="27">
        <v>3</v>
      </c>
      <c r="Y6" s="32">
        <f t="shared" ref="Y6:Y20" si="8">X6/E6</f>
        <v>8.3333333333333329E-2</v>
      </c>
      <c r="Z6" s="31">
        <v>5</v>
      </c>
      <c r="AA6" s="27">
        <v>129</v>
      </c>
      <c r="AB6" s="27">
        <f t="shared" ref="AB6:AB20" si="9">AA6/E6</f>
        <v>3.5833333333333335</v>
      </c>
      <c r="AC6" s="27">
        <v>3</v>
      </c>
      <c r="AD6" s="32">
        <f t="shared" ref="AD6:AD20" si="10">AC6/E6</f>
        <v>8.3333333333333329E-2</v>
      </c>
      <c r="AE6" s="31">
        <v>5</v>
      </c>
      <c r="AF6" s="27">
        <v>131</v>
      </c>
      <c r="AG6" s="27">
        <f t="shared" ref="AG6:AG20" si="11">AF6/E6</f>
        <v>3.6388888888888888</v>
      </c>
      <c r="AH6" s="27">
        <v>3</v>
      </c>
      <c r="AI6" s="32">
        <f t="shared" ref="AI6:AI20" si="12">AH6/E6</f>
        <v>8.3333333333333329E-2</v>
      </c>
      <c r="AJ6" s="39">
        <v>2</v>
      </c>
      <c r="AK6" s="32">
        <f t="shared" ref="AK6:AK20" si="13">AJ6/E6</f>
        <v>5.5555555555555552E-2</v>
      </c>
      <c r="AL6" s="31">
        <v>7.6470000000000002</v>
      </c>
      <c r="AM6" s="32">
        <f t="shared" ref="AM6:AM20" si="14">AL6/E6</f>
        <v>0.21241666666666667</v>
      </c>
      <c r="AN6" s="31">
        <v>1</v>
      </c>
      <c r="AO6" s="32">
        <v>0</v>
      </c>
      <c r="AP6" s="109">
        <v>1</v>
      </c>
      <c r="AQ6" s="109">
        <v>2</v>
      </c>
    </row>
    <row r="7" spans="1:43">
      <c r="A7" t="s">
        <v>971</v>
      </c>
      <c r="B7" t="s">
        <v>940</v>
      </c>
      <c r="C7" s="31">
        <v>2009</v>
      </c>
      <c r="D7" s="27">
        <v>2013</v>
      </c>
      <c r="E7" s="32">
        <f t="shared" si="0"/>
        <v>4</v>
      </c>
      <c r="F7" s="31">
        <v>1</v>
      </c>
      <c r="G7" s="27">
        <v>1</v>
      </c>
      <c r="H7" s="27">
        <f t="shared" si="1"/>
        <v>0.25</v>
      </c>
      <c r="I7" s="27">
        <v>1</v>
      </c>
      <c r="J7" s="32">
        <f t="shared" si="2"/>
        <v>0.25</v>
      </c>
      <c r="K7" s="31">
        <v>1</v>
      </c>
      <c r="L7" s="27">
        <v>1</v>
      </c>
      <c r="M7" s="27">
        <f t="shared" si="3"/>
        <v>0.25</v>
      </c>
      <c r="N7" s="27">
        <v>1</v>
      </c>
      <c r="O7" s="32">
        <f t="shared" si="4"/>
        <v>0.25</v>
      </c>
      <c r="P7" s="31">
        <v>0</v>
      </c>
      <c r="Q7" s="27">
        <v>0</v>
      </c>
      <c r="R7" s="27">
        <f t="shared" si="5"/>
        <v>0</v>
      </c>
      <c r="S7" s="27">
        <v>0</v>
      </c>
      <c r="T7" s="32">
        <f t="shared" si="6"/>
        <v>0</v>
      </c>
      <c r="U7" s="31">
        <v>1</v>
      </c>
      <c r="V7" s="27">
        <v>1</v>
      </c>
      <c r="W7" s="27">
        <f t="shared" si="7"/>
        <v>0.25</v>
      </c>
      <c r="X7" s="27">
        <v>1</v>
      </c>
      <c r="Y7" s="32">
        <f t="shared" si="8"/>
        <v>0.25</v>
      </c>
      <c r="Z7" s="31">
        <v>1</v>
      </c>
      <c r="AA7" s="27">
        <v>1</v>
      </c>
      <c r="AB7" s="27">
        <f t="shared" si="9"/>
        <v>0.25</v>
      </c>
      <c r="AC7" s="27">
        <v>1</v>
      </c>
      <c r="AD7" s="32">
        <f t="shared" si="10"/>
        <v>0.25</v>
      </c>
      <c r="AE7" s="31">
        <v>1</v>
      </c>
      <c r="AF7" s="27">
        <v>1</v>
      </c>
      <c r="AG7" s="27">
        <f t="shared" si="11"/>
        <v>0.25</v>
      </c>
      <c r="AH7" s="27">
        <v>1</v>
      </c>
      <c r="AI7" s="32">
        <f t="shared" si="12"/>
        <v>0.25</v>
      </c>
      <c r="AJ7" s="39">
        <v>0</v>
      </c>
      <c r="AK7" s="32">
        <f t="shared" si="13"/>
        <v>0</v>
      </c>
      <c r="AL7" s="31">
        <v>0</v>
      </c>
      <c r="AM7" s="32">
        <f t="shared" si="14"/>
        <v>0</v>
      </c>
      <c r="AN7" s="31">
        <v>0</v>
      </c>
      <c r="AO7" s="32">
        <v>0</v>
      </c>
      <c r="AP7" s="109">
        <v>0</v>
      </c>
      <c r="AQ7" s="109">
        <v>0</v>
      </c>
    </row>
    <row r="8" spans="1:43">
      <c r="A8" t="s">
        <v>896</v>
      </c>
      <c r="B8" t="s">
        <v>940</v>
      </c>
      <c r="C8" s="31">
        <v>1997</v>
      </c>
      <c r="D8" s="27">
        <v>2013</v>
      </c>
      <c r="E8" s="32">
        <f t="shared" si="0"/>
        <v>16</v>
      </c>
      <c r="F8" s="31">
        <v>30</v>
      </c>
      <c r="G8" s="36">
        <v>792</v>
      </c>
      <c r="H8" s="27">
        <f t="shared" si="1"/>
        <v>49.5</v>
      </c>
      <c r="I8" s="36">
        <v>14</v>
      </c>
      <c r="J8" s="32">
        <f t="shared" si="2"/>
        <v>0.875</v>
      </c>
      <c r="K8" s="31">
        <v>30</v>
      </c>
      <c r="L8" s="36">
        <v>792</v>
      </c>
      <c r="M8" s="27">
        <f t="shared" si="3"/>
        <v>49.5</v>
      </c>
      <c r="N8" s="36">
        <v>14</v>
      </c>
      <c r="O8" s="32">
        <f t="shared" si="4"/>
        <v>0.875</v>
      </c>
      <c r="P8" s="31">
        <v>9</v>
      </c>
      <c r="Q8" s="36">
        <v>272</v>
      </c>
      <c r="R8" s="27">
        <f t="shared" si="5"/>
        <v>17</v>
      </c>
      <c r="S8" s="36">
        <v>6</v>
      </c>
      <c r="T8" s="32">
        <f t="shared" si="6"/>
        <v>0.375</v>
      </c>
      <c r="U8" s="31">
        <v>22</v>
      </c>
      <c r="V8" s="36">
        <v>520</v>
      </c>
      <c r="W8" s="27">
        <f t="shared" si="7"/>
        <v>32.5</v>
      </c>
      <c r="X8" s="36">
        <v>11</v>
      </c>
      <c r="Y8" s="32">
        <f t="shared" si="8"/>
        <v>0.6875</v>
      </c>
      <c r="Z8" s="31">
        <v>10</v>
      </c>
      <c r="AA8" s="36">
        <v>254</v>
      </c>
      <c r="AB8" s="27">
        <f t="shared" si="9"/>
        <v>15.875</v>
      </c>
      <c r="AC8" s="36">
        <v>5</v>
      </c>
      <c r="AD8" s="32">
        <f t="shared" si="10"/>
        <v>0.3125</v>
      </c>
      <c r="AE8" s="31">
        <v>24</v>
      </c>
      <c r="AF8" s="36">
        <v>742</v>
      </c>
      <c r="AG8" s="27">
        <f t="shared" si="11"/>
        <v>46.375</v>
      </c>
      <c r="AH8" s="36">
        <v>13</v>
      </c>
      <c r="AI8" s="32">
        <f t="shared" si="12"/>
        <v>0.8125</v>
      </c>
      <c r="AJ8" s="39">
        <v>0</v>
      </c>
      <c r="AK8" s="32">
        <f t="shared" si="13"/>
        <v>0</v>
      </c>
      <c r="AL8" s="31">
        <v>0</v>
      </c>
      <c r="AM8" s="32">
        <f t="shared" si="14"/>
        <v>0</v>
      </c>
      <c r="AN8" s="31">
        <v>0</v>
      </c>
      <c r="AO8" s="32">
        <v>0</v>
      </c>
      <c r="AP8" s="109">
        <v>0</v>
      </c>
      <c r="AQ8" s="109">
        <v>0</v>
      </c>
    </row>
    <row r="9" spans="1:43">
      <c r="A9" t="s">
        <v>897</v>
      </c>
      <c r="B9" t="s">
        <v>940</v>
      </c>
      <c r="C9" s="31">
        <v>1969</v>
      </c>
      <c r="D9" s="27">
        <v>2013</v>
      </c>
      <c r="E9" s="32">
        <f t="shared" si="0"/>
        <v>44</v>
      </c>
      <c r="F9" s="31">
        <v>23</v>
      </c>
      <c r="G9" s="36">
        <v>519</v>
      </c>
      <c r="H9" s="27">
        <f t="shared" si="1"/>
        <v>11.795454545454545</v>
      </c>
      <c r="I9" s="36">
        <v>7</v>
      </c>
      <c r="J9" s="32">
        <f t="shared" si="2"/>
        <v>0.15909090909090909</v>
      </c>
      <c r="K9" s="31">
        <v>15</v>
      </c>
      <c r="L9" s="36">
        <v>383</v>
      </c>
      <c r="M9" s="27">
        <f t="shared" si="3"/>
        <v>8.704545454545455</v>
      </c>
      <c r="N9" s="36">
        <v>3</v>
      </c>
      <c r="O9" s="32">
        <f t="shared" si="4"/>
        <v>6.8181818181818177E-2</v>
      </c>
      <c r="P9" s="31">
        <v>10</v>
      </c>
      <c r="Q9" s="36">
        <v>26</v>
      </c>
      <c r="R9" s="27">
        <f t="shared" si="5"/>
        <v>0.59090909090909094</v>
      </c>
      <c r="S9" s="36">
        <v>2</v>
      </c>
      <c r="T9" s="32">
        <f t="shared" si="6"/>
        <v>4.5454545454545456E-2</v>
      </c>
      <c r="U9" s="31">
        <v>4</v>
      </c>
      <c r="V9" s="36">
        <v>355</v>
      </c>
      <c r="W9" s="27">
        <f t="shared" si="7"/>
        <v>8.0681818181818183</v>
      </c>
      <c r="X9" s="36">
        <v>2</v>
      </c>
      <c r="Y9" s="32">
        <f t="shared" si="8"/>
        <v>4.5454545454545456E-2</v>
      </c>
      <c r="Z9" s="31">
        <v>2</v>
      </c>
      <c r="AA9" s="36">
        <v>355</v>
      </c>
      <c r="AB9" s="27">
        <f t="shared" si="9"/>
        <v>8.0681818181818183</v>
      </c>
      <c r="AC9" s="36">
        <v>2</v>
      </c>
      <c r="AD9" s="32">
        <f t="shared" si="10"/>
        <v>4.5454545454545456E-2</v>
      </c>
      <c r="AE9" s="31">
        <v>3</v>
      </c>
      <c r="AF9" s="36">
        <v>23</v>
      </c>
      <c r="AG9" s="27">
        <f t="shared" si="11"/>
        <v>0.52272727272727271</v>
      </c>
      <c r="AH9" s="36">
        <v>1</v>
      </c>
      <c r="AI9" s="32">
        <f t="shared" si="12"/>
        <v>2.2727272727272728E-2</v>
      </c>
      <c r="AJ9" s="39">
        <v>4</v>
      </c>
      <c r="AK9" s="32">
        <f t="shared" si="13"/>
        <v>9.0909090909090912E-2</v>
      </c>
      <c r="AL9" s="31">
        <v>13.432</v>
      </c>
      <c r="AM9" s="32">
        <f t="shared" si="14"/>
        <v>0.30527272727272731</v>
      </c>
      <c r="AN9" s="31">
        <v>0</v>
      </c>
      <c r="AO9" s="32">
        <v>0</v>
      </c>
      <c r="AP9" s="109">
        <v>0</v>
      </c>
      <c r="AQ9" s="109">
        <v>0</v>
      </c>
    </row>
    <row r="10" spans="1:43">
      <c r="A10" t="s">
        <v>898</v>
      </c>
      <c r="B10" t="s">
        <v>940</v>
      </c>
      <c r="C10" s="31">
        <v>2003</v>
      </c>
      <c r="D10" s="27">
        <v>2013</v>
      </c>
      <c r="E10" s="32">
        <f t="shared" si="0"/>
        <v>10</v>
      </c>
      <c r="F10" s="31">
        <v>22</v>
      </c>
      <c r="G10" s="36">
        <v>526</v>
      </c>
      <c r="H10" s="27">
        <f t="shared" si="1"/>
        <v>52.6</v>
      </c>
      <c r="I10" s="36">
        <v>12</v>
      </c>
      <c r="J10" s="32">
        <f t="shared" si="2"/>
        <v>1.2</v>
      </c>
      <c r="K10" s="31">
        <v>19</v>
      </c>
      <c r="L10" s="36">
        <v>305</v>
      </c>
      <c r="M10" s="27">
        <f t="shared" si="3"/>
        <v>30.5</v>
      </c>
      <c r="N10" s="36">
        <v>9</v>
      </c>
      <c r="O10" s="32">
        <f t="shared" si="4"/>
        <v>0.9</v>
      </c>
      <c r="P10" s="31">
        <v>3</v>
      </c>
      <c r="Q10" s="36">
        <v>5</v>
      </c>
      <c r="R10" s="27">
        <f t="shared" si="5"/>
        <v>0.5</v>
      </c>
      <c r="S10" s="36">
        <v>1</v>
      </c>
      <c r="T10" s="32">
        <f t="shared" si="6"/>
        <v>0.1</v>
      </c>
      <c r="U10" s="31">
        <v>16</v>
      </c>
      <c r="V10" s="36">
        <v>300</v>
      </c>
      <c r="W10" s="27">
        <f t="shared" si="7"/>
        <v>30</v>
      </c>
      <c r="X10" s="36">
        <v>9</v>
      </c>
      <c r="Y10" s="32">
        <f t="shared" si="8"/>
        <v>0.9</v>
      </c>
      <c r="Z10" s="31">
        <v>8</v>
      </c>
      <c r="AA10" s="36">
        <v>164</v>
      </c>
      <c r="AB10" s="27">
        <f t="shared" si="9"/>
        <v>16.399999999999999</v>
      </c>
      <c r="AC10" s="36">
        <v>5</v>
      </c>
      <c r="AD10" s="32">
        <f t="shared" si="10"/>
        <v>0.5</v>
      </c>
      <c r="AE10" s="31">
        <v>12</v>
      </c>
      <c r="AF10" s="36">
        <v>275</v>
      </c>
      <c r="AG10" s="27">
        <f t="shared" si="11"/>
        <v>27.5</v>
      </c>
      <c r="AH10" s="36">
        <v>8</v>
      </c>
      <c r="AI10" s="32">
        <f t="shared" si="12"/>
        <v>0.8</v>
      </c>
      <c r="AJ10" s="39">
        <v>0</v>
      </c>
      <c r="AK10" s="32">
        <f t="shared" si="13"/>
        <v>0</v>
      </c>
      <c r="AL10" s="31">
        <v>0</v>
      </c>
      <c r="AM10" s="32">
        <f t="shared" si="14"/>
        <v>0</v>
      </c>
      <c r="AN10" s="31">
        <v>0</v>
      </c>
      <c r="AO10" s="32">
        <v>0</v>
      </c>
      <c r="AP10" s="109">
        <v>0</v>
      </c>
      <c r="AQ10" s="109">
        <v>0</v>
      </c>
    </row>
    <row r="11" spans="1:43">
      <c r="A11" t="s">
        <v>899</v>
      </c>
      <c r="B11" t="s">
        <v>940</v>
      </c>
      <c r="C11" s="31">
        <v>1983</v>
      </c>
      <c r="D11" s="27">
        <v>2013</v>
      </c>
      <c r="E11" s="32">
        <f t="shared" si="0"/>
        <v>30</v>
      </c>
      <c r="F11" s="31">
        <v>34</v>
      </c>
      <c r="G11" s="36">
        <v>702</v>
      </c>
      <c r="H11" s="27">
        <f t="shared" si="1"/>
        <v>23.4</v>
      </c>
      <c r="I11" s="36">
        <v>15</v>
      </c>
      <c r="J11" s="32">
        <f t="shared" si="2"/>
        <v>0.5</v>
      </c>
      <c r="K11" s="31">
        <v>19</v>
      </c>
      <c r="L11" s="36">
        <v>518</v>
      </c>
      <c r="M11" s="27">
        <f t="shared" si="3"/>
        <v>17.266666666666666</v>
      </c>
      <c r="N11" s="36">
        <v>12</v>
      </c>
      <c r="O11" s="32">
        <f t="shared" si="4"/>
        <v>0.4</v>
      </c>
      <c r="P11" s="31">
        <v>7</v>
      </c>
      <c r="Q11" s="36">
        <v>82</v>
      </c>
      <c r="R11" s="27">
        <f t="shared" si="5"/>
        <v>2.7333333333333334</v>
      </c>
      <c r="S11" s="36">
        <v>4</v>
      </c>
      <c r="T11" s="32">
        <f t="shared" si="6"/>
        <v>0.13333333333333333</v>
      </c>
      <c r="U11" s="31">
        <v>12</v>
      </c>
      <c r="V11" s="36">
        <v>436</v>
      </c>
      <c r="W11" s="27">
        <f t="shared" si="7"/>
        <v>14.533333333333333</v>
      </c>
      <c r="X11" s="36">
        <v>9</v>
      </c>
      <c r="Y11" s="32">
        <f t="shared" si="8"/>
        <v>0.3</v>
      </c>
      <c r="Z11" s="31">
        <v>8</v>
      </c>
      <c r="AA11" s="36">
        <v>373</v>
      </c>
      <c r="AB11" s="27">
        <f t="shared" si="9"/>
        <v>12.433333333333334</v>
      </c>
      <c r="AC11" s="36">
        <v>7</v>
      </c>
      <c r="AD11" s="32">
        <f t="shared" si="10"/>
        <v>0.23333333333333334</v>
      </c>
      <c r="AE11" s="31">
        <v>10</v>
      </c>
      <c r="AF11" s="36">
        <v>426</v>
      </c>
      <c r="AG11" s="27">
        <f t="shared" si="11"/>
        <v>14.2</v>
      </c>
      <c r="AH11" s="36">
        <v>9</v>
      </c>
      <c r="AI11" s="32">
        <f t="shared" si="12"/>
        <v>0.3</v>
      </c>
      <c r="AJ11" s="39">
        <v>4</v>
      </c>
      <c r="AK11" s="32">
        <f t="shared" si="13"/>
        <v>0.13333333333333333</v>
      </c>
      <c r="AL11" s="31">
        <v>24.706</v>
      </c>
      <c r="AM11" s="32">
        <f t="shared" si="14"/>
        <v>0.82353333333333334</v>
      </c>
      <c r="AN11" s="31">
        <v>0</v>
      </c>
      <c r="AO11" s="32">
        <v>0</v>
      </c>
      <c r="AP11" s="109">
        <v>1</v>
      </c>
      <c r="AQ11" s="109">
        <v>0</v>
      </c>
    </row>
    <row r="12" spans="1:43">
      <c r="A12" t="s">
        <v>900</v>
      </c>
      <c r="B12" t="s">
        <v>940</v>
      </c>
      <c r="C12" s="31">
        <v>1977</v>
      </c>
      <c r="D12" s="27">
        <v>2013</v>
      </c>
      <c r="E12" s="32">
        <f t="shared" si="0"/>
        <v>36</v>
      </c>
      <c r="F12" s="31">
        <v>23</v>
      </c>
      <c r="G12" s="36">
        <v>361</v>
      </c>
      <c r="H12" s="27">
        <f t="shared" si="1"/>
        <v>10.027777777777779</v>
      </c>
      <c r="I12" s="36">
        <v>10</v>
      </c>
      <c r="J12" s="32">
        <f t="shared" si="2"/>
        <v>0.27777777777777779</v>
      </c>
      <c r="K12" s="31">
        <v>21</v>
      </c>
      <c r="L12" s="36">
        <v>354</v>
      </c>
      <c r="M12" s="27">
        <f t="shared" si="3"/>
        <v>9.8333333333333339</v>
      </c>
      <c r="N12" s="36">
        <v>10</v>
      </c>
      <c r="O12" s="32">
        <f t="shared" si="4"/>
        <v>0.27777777777777779</v>
      </c>
      <c r="P12" s="31">
        <v>3</v>
      </c>
      <c r="Q12" s="36">
        <v>14</v>
      </c>
      <c r="R12" s="27">
        <f t="shared" si="5"/>
        <v>0.3888888888888889</v>
      </c>
      <c r="S12" s="36">
        <v>2</v>
      </c>
      <c r="T12" s="32">
        <f t="shared" si="6"/>
        <v>5.5555555555555552E-2</v>
      </c>
      <c r="U12" s="31">
        <v>18</v>
      </c>
      <c r="V12" s="36">
        <v>340</v>
      </c>
      <c r="W12" s="27">
        <f t="shared" si="7"/>
        <v>9.4444444444444446</v>
      </c>
      <c r="X12" s="36">
        <v>9</v>
      </c>
      <c r="Y12" s="32">
        <f t="shared" si="8"/>
        <v>0.25</v>
      </c>
      <c r="Z12" s="31">
        <v>17</v>
      </c>
      <c r="AA12" s="36">
        <v>327</v>
      </c>
      <c r="AB12" s="27">
        <f t="shared" si="9"/>
        <v>9.0833333333333339</v>
      </c>
      <c r="AC12" s="36">
        <v>8</v>
      </c>
      <c r="AD12" s="32">
        <f t="shared" si="10"/>
        <v>0.22222222222222221</v>
      </c>
      <c r="AE12" s="31">
        <v>16</v>
      </c>
      <c r="AF12" s="36">
        <v>335</v>
      </c>
      <c r="AG12" s="27">
        <f t="shared" si="11"/>
        <v>9.3055555555555554</v>
      </c>
      <c r="AH12" s="36">
        <v>9</v>
      </c>
      <c r="AI12" s="32">
        <f t="shared" si="12"/>
        <v>0.25</v>
      </c>
      <c r="AJ12" s="39">
        <v>4</v>
      </c>
      <c r="AK12" s="32">
        <f t="shared" si="13"/>
        <v>0.1111111111111111</v>
      </c>
      <c r="AL12" s="31">
        <v>8.7260000000000009</v>
      </c>
      <c r="AM12" s="32">
        <f t="shared" si="14"/>
        <v>0.2423888888888889</v>
      </c>
      <c r="AN12" s="31">
        <v>2</v>
      </c>
      <c r="AO12" s="32">
        <v>0</v>
      </c>
      <c r="AP12" s="109">
        <v>1</v>
      </c>
      <c r="AQ12" s="109">
        <v>0</v>
      </c>
    </row>
    <row r="13" spans="1:43">
      <c r="A13" t="s">
        <v>901</v>
      </c>
      <c r="B13" t="s">
        <v>940</v>
      </c>
      <c r="C13" s="31">
        <v>1984</v>
      </c>
      <c r="D13" s="27">
        <v>2013</v>
      </c>
      <c r="E13" s="32">
        <f t="shared" si="0"/>
        <v>29</v>
      </c>
      <c r="F13" s="31">
        <v>36</v>
      </c>
      <c r="G13" s="36">
        <v>987</v>
      </c>
      <c r="H13" s="27">
        <f t="shared" si="1"/>
        <v>34.03448275862069</v>
      </c>
      <c r="I13" s="36">
        <v>13</v>
      </c>
      <c r="J13" s="32">
        <f t="shared" si="2"/>
        <v>0.44827586206896552</v>
      </c>
      <c r="K13" s="31">
        <v>35</v>
      </c>
      <c r="L13" s="36">
        <v>985</v>
      </c>
      <c r="M13" s="27">
        <f t="shared" si="3"/>
        <v>33.96551724137931</v>
      </c>
      <c r="N13" s="36">
        <v>13</v>
      </c>
      <c r="O13" s="32">
        <f t="shared" si="4"/>
        <v>0.44827586206896552</v>
      </c>
      <c r="P13" s="31">
        <v>8</v>
      </c>
      <c r="Q13" s="36">
        <v>448</v>
      </c>
      <c r="R13" s="27">
        <f t="shared" si="5"/>
        <v>15.448275862068966</v>
      </c>
      <c r="S13" s="36">
        <v>4</v>
      </c>
      <c r="T13" s="32">
        <f t="shared" si="6"/>
        <v>0.13793103448275862</v>
      </c>
      <c r="U13" s="31">
        <v>26</v>
      </c>
      <c r="V13" s="36">
        <v>537</v>
      </c>
      <c r="W13" s="27">
        <f t="shared" si="7"/>
        <v>18.517241379310345</v>
      </c>
      <c r="X13" s="36">
        <v>12</v>
      </c>
      <c r="Y13" s="32">
        <f t="shared" si="8"/>
        <v>0.41379310344827586</v>
      </c>
      <c r="Z13" s="31">
        <v>18</v>
      </c>
      <c r="AA13" s="36">
        <v>361</v>
      </c>
      <c r="AB13" s="27">
        <f t="shared" si="9"/>
        <v>12.448275862068966</v>
      </c>
      <c r="AC13" s="36">
        <v>8</v>
      </c>
      <c r="AD13" s="32">
        <f t="shared" si="10"/>
        <v>0.27586206896551724</v>
      </c>
      <c r="AE13" s="31">
        <v>27</v>
      </c>
      <c r="AF13" s="36">
        <v>847</v>
      </c>
      <c r="AG13" s="27">
        <f t="shared" si="11"/>
        <v>29.206896551724139</v>
      </c>
      <c r="AH13" s="36">
        <v>13</v>
      </c>
      <c r="AI13" s="32">
        <f t="shared" si="12"/>
        <v>0.44827586206896552</v>
      </c>
      <c r="AJ13" s="39">
        <v>0</v>
      </c>
      <c r="AK13" s="32">
        <f t="shared" si="13"/>
        <v>0</v>
      </c>
      <c r="AL13" s="31">
        <v>16.960999999999999</v>
      </c>
      <c r="AM13" s="32">
        <f t="shared" si="14"/>
        <v>0.58486206896551718</v>
      </c>
      <c r="AN13" s="31">
        <v>0</v>
      </c>
      <c r="AO13" s="32">
        <v>0</v>
      </c>
      <c r="AP13" s="109">
        <v>0</v>
      </c>
      <c r="AQ13" s="109">
        <v>0</v>
      </c>
    </row>
    <row r="14" spans="1:43">
      <c r="A14" t="s">
        <v>902</v>
      </c>
      <c r="B14" t="s">
        <v>940</v>
      </c>
      <c r="C14" s="31">
        <v>1982</v>
      </c>
      <c r="D14" s="27">
        <v>2013</v>
      </c>
      <c r="E14" s="32">
        <f t="shared" si="0"/>
        <v>31</v>
      </c>
      <c r="F14" s="31">
        <v>9</v>
      </c>
      <c r="G14" s="36">
        <v>30</v>
      </c>
      <c r="H14" s="27">
        <f t="shared" si="1"/>
        <v>0.967741935483871</v>
      </c>
      <c r="I14" s="36">
        <v>3</v>
      </c>
      <c r="J14" s="32">
        <f t="shared" si="2"/>
        <v>9.6774193548387094E-2</v>
      </c>
      <c r="K14" s="31">
        <v>5</v>
      </c>
      <c r="L14" s="36">
        <v>27</v>
      </c>
      <c r="M14" s="27">
        <f t="shared" si="3"/>
        <v>0.87096774193548387</v>
      </c>
      <c r="N14" s="36">
        <v>3</v>
      </c>
      <c r="O14" s="32">
        <f t="shared" si="4"/>
        <v>9.6774193548387094E-2</v>
      </c>
      <c r="P14" s="31">
        <v>1</v>
      </c>
      <c r="Q14" s="36">
        <v>2</v>
      </c>
      <c r="R14" s="27">
        <f t="shared" si="5"/>
        <v>6.4516129032258063E-2</v>
      </c>
      <c r="S14" s="36">
        <v>1</v>
      </c>
      <c r="T14" s="32">
        <f t="shared" si="6"/>
        <v>3.2258064516129031E-2</v>
      </c>
      <c r="U14" s="31">
        <v>4</v>
      </c>
      <c r="V14" s="36">
        <v>25</v>
      </c>
      <c r="W14" s="27">
        <f t="shared" si="7"/>
        <v>0.80645161290322576</v>
      </c>
      <c r="X14" s="36">
        <v>3</v>
      </c>
      <c r="Y14" s="32">
        <f t="shared" si="8"/>
        <v>9.6774193548387094E-2</v>
      </c>
      <c r="Z14" s="31">
        <v>3</v>
      </c>
      <c r="AA14" s="36">
        <v>12</v>
      </c>
      <c r="AB14" s="27">
        <f t="shared" si="9"/>
        <v>0.38709677419354838</v>
      </c>
      <c r="AC14" s="36">
        <v>2</v>
      </c>
      <c r="AD14" s="32">
        <f t="shared" si="10"/>
        <v>6.4516129032258063E-2</v>
      </c>
      <c r="AE14" s="31">
        <v>4</v>
      </c>
      <c r="AF14" s="36">
        <v>27</v>
      </c>
      <c r="AG14" s="27">
        <f t="shared" si="11"/>
        <v>0.87096774193548387</v>
      </c>
      <c r="AH14" s="36">
        <v>3</v>
      </c>
      <c r="AI14" s="32">
        <f t="shared" si="12"/>
        <v>9.6774193548387094E-2</v>
      </c>
      <c r="AJ14" s="39">
        <v>0</v>
      </c>
      <c r="AK14" s="32">
        <f t="shared" si="13"/>
        <v>0</v>
      </c>
      <c r="AL14" s="31">
        <v>10.782999999999999</v>
      </c>
      <c r="AM14" s="32">
        <f t="shared" si="14"/>
        <v>0.34783870967741931</v>
      </c>
      <c r="AN14" s="31">
        <v>0</v>
      </c>
      <c r="AO14" s="32">
        <v>0</v>
      </c>
      <c r="AP14" s="109">
        <v>0</v>
      </c>
      <c r="AQ14" s="109">
        <v>0</v>
      </c>
    </row>
    <row r="15" spans="1:43">
      <c r="A15" t="s">
        <v>903</v>
      </c>
      <c r="B15" t="s">
        <v>940</v>
      </c>
      <c r="C15" s="31">
        <v>2006</v>
      </c>
      <c r="D15" s="27">
        <v>2013</v>
      </c>
      <c r="E15" s="32">
        <f t="shared" si="0"/>
        <v>7</v>
      </c>
      <c r="F15" s="31">
        <v>6</v>
      </c>
      <c r="G15" s="36">
        <v>11</v>
      </c>
      <c r="H15" s="27">
        <f t="shared" si="1"/>
        <v>1.5714285714285714</v>
      </c>
      <c r="I15" s="36">
        <v>2</v>
      </c>
      <c r="J15" s="32">
        <f t="shared" si="2"/>
        <v>0.2857142857142857</v>
      </c>
      <c r="K15" s="31">
        <v>5</v>
      </c>
      <c r="L15" s="36">
        <v>10</v>
      </c>
      <c r="M15" s="27">
        <f t="shared" si="3"/>
        <v>1.4285714285714286</v>
      </c>
      <c r="N15" s="36">
        <v>2</v>
      </c>
      <c r="O15" s="32">
        <f t="shared" si="4"/>
        <v>0.2857142857142857</v>
      </c>
      <c r="P15" s="31">
        <v>2</v>
      </c>
      <c r="Q15" s="36">
        <v>5</v>
      </c>
      <c r="R15" s="27">
        <f t="shared" si="5"/>
        <v>0.7142857142857143</v>
      </c>
      <c r="S15" s="36">
        <v>2</v>
      </c>
      <c r="T15" s="32">
        <f t="shared" si="6"/>
        <v>0.2857142857142857</v>
      </c>
      <c r="U15" s="31">
        <v>3</v>
      </c>
      <c r="V15" s="36">
        <v>5</v>
      </c>
      <c r="W15" s="27">
        <f t="shared" si="7"/>
        <v>0.7142857142857143</v>
      </c>
      <c r="X15" s="36">
        <v>1</v>
      </c>
      <c r="Y15" s="32">
        <f t="shared" si="8"/>
        <v>0.14285714285714285</v>
      </c>
      <c r="Z15" s="31">
        <v>3</v>
      </c>
      <c r="AA15" s="36">
        <v>5</v>
      </c>
      <c r="AB15" s="27">
        <f t="shared" si="9"/>
        <v>0.7142857142857143</v>
      </c>
      <c r="AC15" s="36">
        <v>1</v>
      </c>
      <c r="AD15" s="32">
        <f t="shared" si="10"/>
        <v>0.14285714285714285</v>
      </c>
      <c r="AE15" s="31">
        <v>4</v>
      </c>
      <c r="AF15" s="36">
        <v>8</v>
      </c>
      <c r="AG15" s="27">
        <f t="shared" si="11"/>
        <v>1.1428571428571428</v>
      </c>
      <c r="AH15" s="36">
        <v>2</v>
      </c>
      <c r="AI15" s="32">
        <f t="shared" si="12"/>
        <v>0.2857142857142857</v>
      </c>
      <c r="AJ15" s="39">
        <v>0</v>
      </c>
      <c r="AK15" s="32">
        <f t="shared" si="13"/>
        <v>0</v>
      </c>
      <c r="AL15" s="31">
        <v>0</v>
      </c>
      <c r="AM15" s="32">
        <f t="shared" si="14"/>
        <v>0</v>
      </c>
      <c r="AN15" s="31">
        <v>0</v>
      </c>
      <c r="AO15" s="32">
        <v>0</v>
      </c>
      <c r="AP15" s="109">
        <v>0</v>
      </c>
      <c r="AQ15" s="109">
        <v>0</v>
      </c>
    </row>
    <row r="16" spans="1:43">
      <c r="A16" t="s">
        <v>904</v>
      </c>
      <c r="B16" t="s">
        <v>940</v>
      </c>
      <c r="C16" s="31">
        <v>1978</v>
      </c>
      <c r="D16" s="27">
        <v>2013</v>
      </c>
      <c r="E16" s="32">
        <f t="shared" si="0"/>
        <v>35</v>
      </c>
      <c r="F16" s="31">
        <v>14</v>
      </c>
      <c r="G16" s="36">
        <v>271</v>
      </c>
      <c r="H16" s="27">
        <f t="shared" si="1"/>
        <v>7.7428571428571429</v>
      </c>
      <c r="I16" s="36">
        <v>9</v>
      </c>
      <c r="J16" s="32">
        <f t="shared" si="2"/>
        <v>0.25714285714285712</v>
      </c>
      <c r="K16" s="31">
        <v>10</v>
      </c>
      <c r="L16" s="36">
        <v>225</v>
      </c>
      <c r="M16" s="27">
        <f t="shared" si="3"/>
        <v>6.4285714285714288</v>
      </c>
      <c r="N16" s="36">
        <v>7</v>
      </c>
      <c r="O16" s="32">
        <f t="shared" si="4"/>
        <v>0.2</v>
      </c>
      <c r="P16" s="31">
        <v>7</v>
      </c>
      <c r="Q16" s="36">
        <v>107</v>
      </c>
      <c r="R16" s="27">
        <f t="shared" si="5"/>
        <v>3.0571428571428569</v>
      </c>
      <c r="S16" s="36">
        <v>6</v>
      </c>
      <c r="T16" s="32">
        <f t="shared" si="6"/>
        <v>0.17142857142857143</v>
      </c>
      <c r="U16" s="31">
        <v>3</v>
      </c>
      <c r="V16" s="36">
        <v>118</v>
      </c>
      <c r="W16" s="27">
        <f t="shared" si="7"/>
        <v>3.3714285714285714</v>
      </c>
      <c r="X16" s="36">
        <v>3</v>
      </c>
      <c r="Y16" s="32">
        <f t="shared" si="8"/>
        <v>8.5714285714285715E-2</v>
      </c>
      <c r="Z16" s="31">
        <v>1</v>
      </c>
      <c r="AA16" s="36">
        <v>100</v>
      </c>
      <c r="AB16" s="27">
        <f t="shared" si="9"/>
        <v>2.8571428571428572</v>
      </c>
      <c r="AC16" s="36">
        <v>1</v>
      </c>
      <c r="AD16" s="32">
        <f t="shared" si="10"/>
        <v>2.8571428571428571E-2</v>
      </c>
      <c r="AE16" s="31">
        <v>8</v>
      </c>
      <c r="AF16" s="36">
        <v>164</v>
      </c>
      <c r="AG16" s="27">
        <f t="shared" si="11"/>
        <v>4.6857142857142859</v>
      </c>
      <c r="AH16" s="36">
        <v>6</v>
      </c>
      <c r="AI16" s="32">
        <f t="shared" si="12"/>
        <v>0.17142857142857143</v>
      </c>
      <c r="AJ16" s="39">
        <v>0</v>
      </c>
      <c r="AK16" s="32">
        <f t="shared" si="13"/>
        <v>0</v>
      </c>
      <c r="AL16" s="31">
        <v>14.706</v>
      </c>
      <c r="AM16" s="32">
        <f t="shared" si="14"/>
        <v>0.42017142857142858</v>
      </c>
      <c r="AN16" s="31">
        <v>0</v>
      </c>
      <c r="AO16" s="32">
        <v>0</v>
      </c>
      <c r="AP16" s="109">
        <v>0</v>
      </c>
      <c r="AQ16" s="109">
        <v>0</v>
      </c>
    </row>
    <row r="17" spans="1:43">
      <c r="A17" t="s">
        <v>905</v>
      </c>
      <c r="B17" t="s">
        <v>940</v>
      </c>
      <c r="C17" s="31">
        <v>2006</v>
      </c>
      <c r="D17" s="27">
        <v>2013</v>
      </c>
      <c r="E17" s="32">
        <f t="shared" si="0"/>
        <v>7</v>
      </c>
      <c r="F17" s="31">
        <v>10</v>
      </c>
      <c r="G17" s="36">
        <v>40</v>
      </c>
      <c r="H17" s="27">
        <f t="shared" si="1"/>
        <v>5.7142857142857144</v>
      </c>
      <c r="I17" s="36">
        <v>4</v>
      </c>
      <c r="J17" s="32">
        <f t="shared" si="2"/>
        <v>0.5714285714285714</v>
      </c>
      <c r="K17" s="31">
        <v>8</v>
      </c>
      <c r="L17" s="36">
        <v>29</v>
      </c>
      <c r="M17" s="27">
        <f t="shared" si="3"/>
        <v>4.1428571428571432</v>
      </c>
      <c r="N17" s="36">
        <v>3</v>
      </c>
      <c r="O17" s="32">
        <f t="shared" si="4"/>
        <v>0.42857142857142855</v>
      </c>
      <c r="P17" s="31">
        <v>5</v>
      </c>
      <c r="Q17" s="36">
        <v>24</v>
      </c>
      <c r="R17" s="27">
        <f t="shared" si="5"/>
        <v>3.4285714285714284</v>
      </c>
      <c r="S17" s="36">
        <v>3</v>
      </c>
      <c r="T17" s="32">
        <f t="shared" si="6"/>
        <v>0.42857142857142855</v>
      </c>
      <c r="U17" s="31">
        <v>3</v>
      </c>
      <c r="V17" s="36">
        <v>5</v>
      </c>
      <c r="W17" s="27">
        <f t="shared" si="7"/>
        <v>0.7142857142857143</v>
      </c>
      <c r="X17" s="36">
        <v>1</v>
      </c>
      <c r="Y17" s="32">
        <f t="shared" si="8"/>
        <v>0.14285714285714285</v>
      </c>
      <c r="Z17" s="31">
        <v>0</v>
      </c>
      <c r="AA17" s="36">
        <v>0</v>
      </c>
      <c r="AB17" s="27">
        <f t="shared" si="9"/>
        <v>0</v>
      </c>
      <c r="AC17" s="36">
        <v>0</v>
      </c>
      <c r="AD17" s="32">
        <f t="shared" si="10"/>
        <v>0</v>
      </c>
      <c r="AE17" s="31">
        <v>3</v>
      </c>
      <c r="AF17" s="36">
        <v>5</v>
      </c>
      <c r="AG17" s="27">
        <f t="shared" si="11"/>
        <v>0.7142857142857143</v>
      </c>
      <c r="AH17" s="36">
        <v>1</v>
      </c>
      <c r="AI17" s="32">
        <f t="shared" si="12"/>
        <v>0.14285714285714285</v>
      </c>
      <c r="AJ17" s="39">
        <v>0</v>
      </c>
      <c r="AK17" s="32">
        <f t="shared" si="13"/>
        <v>0</v>
      </c>
      <c r="AL17" s="31">
        <v>5</v>
      </c>
      <c r="AM17" s="32">
        <f t="shared" si="14"/>
        <v>0.7142857142857143</v>
      </c>
      <c r="AN17" s="31">
        <v>0</v>
      </c>
      <c r="AO17" s="32">
        <v>0</v>
      </c>
      <c r="AP17" s="109">
        <v>0</v>
      </c>
      <c r="AQ17" s="109">
        <v>0</v>
      </c>
    </row>
    <row r="18" spans="1:43">
      <c r="A18" t="s">
        <v>906</v>
      </c>
      <c r="B18" t="s">
        <v>940</v>
      </c>
      <c r="C18" s="31">
        <v>2002</v>
      </c>
      <c r="D18" s="27">
        <v>2013</v>
      </c>
      <c r="E18" s="32">
        <f t="shared" si="0"/>
        <v>11</v>
      </c>
      <c r="F18" s="31">
        <v>14</v>
      </c>
      <c r="G18" s="36">
        <v>210</v>
      </c>
      <c r="H18" s="27">
        <f t="shared" si="1"/>
        <v>19.09090909090909</v>
      </c>
      <c r="I18" s="36">
        <v>7</v>
      </c>
      <c r="J18" s="32">
        <f t="shared" si="2"/>
        <v>0.63636363636363635</v>
      </c>
      <c r="K18" s="31">
        <v>14</v>
      </c>
      <c r="L18" s="36">
        <v>210</v>
      </c>
      <c r="M18" s="27">
        <f t="shared" si="3"/>
        <v>19.09090909090909</v>
      </c>
      <c r="N18" s="36">
        <v>7</v>
      </c>
      <c r="O18" s="32">
        <f t="shared" si="4"/>
        <v>0.63636363636363635</v>
      </c>
      <c r="P18" s="31">
        <v>9</v>
      </c>
      <c r="Q18" s="36">
        <v>182</v>
      </c>
      <c r="R18" s="27">
        <f t="shared" si="5"/>
        <v>16.545454545454547</v>
      </c>
      <c r="S18" s="36">
        <v>6</v>
      </c>
      <c r="T18" s="32">
        <f t="shared" si="6"/>
        <v>0.54545454545454541</v>
      </c>
      <c r="U18" s="31">
        <v>5</v>
      </c>
      <c r="V18" s="36">
        <v>28</v>
      </c>
      <c r="W18" s="27">
        <f t="shared" si="7"/>
        <v>2.5454545454545454</v>
      </c>
      <c r="X18" s="36">
        <v>3</v>
      </c>
      <c r="Y18" s="32">
        <f t="shared" si="8"/>
        <v>0.27272727272727271</v>
      </c>
      <c r="Z18" s="31">
        <v>3</v>
      </c>
      <c r="AA18" s="36">
        <v>5</v>
      </c>
      <c r="AB18" s="27">
        <f t="shared" si="9"/>
        <v>0.45454545454545453</v>
      </c>
      <c r="AC18" s="36">
        <v>2</v>
      </c>
      <c r="AD18" s="32">
        <f t="shared" si="10"/>
        <v>0.18181818181818182</v>
      </c>
      <c r="AE18" s="31">
        <v>12</v>
      </c>
      <c r="AF18" s="36">
        <v>204</v>
      </c>
      <c r="AG18" s="27">
        <f t="shared" si="11"/>
        <v>18.545454545454547</v>
      </c>
      <c r="AH18" s="36">
        <v>7</v>
      </c>
      <c r="AI18" s="32">
        <f t="shared" si="12"/>
        <v>0.63636363636363635</v>
      </c>
      <c r="AJ18" s="39">
        <v>0</v>
      </c>
      <c r="AK18" s="32">
        <f t="shared" si="13"/>
        <v>0</v>
      </c>
      <c r="AL18" s="31">
        <v>5</v>
      </c>
      <c r="AM18" s="32">
        <f t="shared" si="14"/>
        <v>0.45454545454545453</v>
      </c>
      <c r="AN18" s="31">
        <v>0</v>
      </c>
      <c r="AO18" s="32">
        <v>0</v>
      </c>
      <c r="AP18" s="109">
        <v>0</v>
      </c>
      <c r="AQ18" s="109">
        <v>0</v>
      </c>
    </row>
    <row r="19" spans="1:43">
      <c r="A19" t="s">
        <v>907</v>
      </c>
      <c r="B19" t="s">
        <v>940</v>
      </c>
      <c r="C19" s="31">
        <v>1997</v>
      </c>
      <c r="D19" s="27">
        <v>2013</v>
      </c>
      <c r="E19" s="32">
        <f t="shared" si="0"/>
        <v>16</v>
      </c>
      <c r="F19" s="31">
        <v>56</v>
      </c>
      <c r="G19" s="36">
        <v>985</v>
      </c>
      <c r="H19" s="27">
        <f t="shared" si="1"/>
        <v>61.5625</v>
      </c>
      <c r="I19" s="36">
        <v>16</v>
      </c>
      <c r="J19" s="32">
        <f t="shared" si="2"/>
        <v>1</v>
      </c>
      <c r="K19" s="31">
        <v>11</v>
      </c>
      <c r="L19" s="36">
        <v>211</v>
      </c>
      <c r="M19" s="27">
        <f t="shared" si="3"/>
        <v>13.1875</v>
      </c>
      <c r="N19" s="36">
        <v>7</v>
      </c>
      <c r="O19" s="32">
        <f t="shared" si="4"/>
        <v>0.4375</v>
      </c>
      <c r="P19" s="31">
        <v>2</v>
      </c>
      <c r="Q19" s="36">
        <v>34</v>
      </c>
      <c r="R19" s="27">
        <f t="shared" si="5"/>
        <v>2.125</v>
      </c>
      <c r="S19" s="36">
        <v>2</v>
      </c>
      <c r="T19" s="32">
        <f t="shared" si="6"/>
        <v>0.125</v>
      </c>
      <c r="U19" s="31">
        <v>9</v>
      </c>
      <c r="V19" s="36">
        <v>177</v>
      </c>
      <c r="W19" s="27">
        <f t="shared" si="7"/>
        <v>11.0625</v>
      </c>
      <c r="X19" s="36">
        <v>5</v>
      </c>
      <c r="Y19" s="32">
        <f t="shared" si="8"/>
        <v>0.3125</v>
      </c>
      <c r="Z19" s="31">
        <v>9</v>
      </c>
      <c r="AA19" s="36">
        <v>177</v>
      </c>
      <c r="AB19" s="27">
        <f t="shared" si="9"/>
        <v>11.0625</v>
      </c>
      <c r="AC19" s="36">
        <v>5</v>
      </c>
      <c r="AD19" s="32">
        <f t="shared" si="10"/>
        <v>0.3125</v>
      </c>
      <c r="AE19" s="31">
        <v>8</v>
      </c>
      <c r="AF19" s="36">
        <v>176</v>
      </c>
      <c r="AG19" s="27">
        <f t="shared" si="11"/>
        <v>11</v>
      </c>
      <c r="AH19" s="36">
        <v>5</v>
      </c>
      <c r="AI19" s="32">
        <f t="shared" si="12"/>
        <v>0.3125</v>
      </c>
      <c r="AJ19" s="39">
        <v>1</v>
      </c>
      <c r="AK19" s="32">
        <f t="shared" si="13"/>
        <v>6.25E-2</v>
      </c>
      <c r="AL19" s="31">
        <v>10.49</v>
      </c>
      <c r="AM19" s="32">
        <f t="shared" si="14"/>
        <v>0.65562500000000001</v>
      </c>
      <c r="AN19" s="31">
        <v>7</v>
      </c>
      <c r="AO19" s="32">
        <v>0</v>
      </c>
      <c r="AP19" s="109">
        <v>0</v>
      </c>
      <c r="AQ19" s="109">
        <v>0</v>
      </c>
    </row>
    <row r="20" spans="1:43" ht="15" thickBot="1">
      <c r="A20" t="s">
        <v>908</v>
      </c>
      <c r="B20" t="s">
        <v>940</v>
      </c>
      <c r="C20" s="33">
        <v>1994</v>
      </c>
      <c r="D20" s="34">
        <v>2013</v>
      </c>
      <c r="E20" s="35">
        <f t="shared" si="0"/>
        <v>19</v>
      </c>
      <c r="F20" s="33">
        <v>10</v>
      </c>
      <c r="G20" s="34">
        <v>537</v>
      </c>
      <c r="H20" s="34">
        <f t="shared" si="1"/>
        <v>28.263157894736842</v>
      </c>
      <c r="I20" s="34">
        <v>8</v>
      </c>
      <c r="J20" s="35">
        <f t="shared" si="2"/>
        <v>0.42105263157894735</v>
      </c>
      <c r="K20" s="33">
        <v>10</v>
      </c>
      <c r="L20" s="34">
        <v>537</v>
      </c>
      <c r="M20" s="34">
        <f t="shared" si="3"/>
        <v>28.263157894736842</v>
      </c>
      <c r="N20" s="34">
        <v>8</v>
      </c>
      <c r="O20" s="35">
        <f t="shared" si="4"/>
        <v>0.42105263157894735</v>
      </c>
      <c r="P20" s="33">
        <v>2</v>
      </c>
      <c r="Q20" s="34">
        <v>47</v>
      </c>
      <c r="R20" s="34">
        <f t="shared" si="5"/>
        <v>2.4736842105263159</v>
      </c>
      <c r="S20" s="34">
        <v>2</v>
      </c>
      <c r="T20" s="35">
        <f t="shared" si="6"/>
        <v>0.10526315789473684</v>
      </c>
      <c r="U20" s="33">
        <v>8</v>
      </c>
      <c r="V20" s="34">
        <v>490</v>
      </c>
      <c r="W20" s="34">
        <f t="shared" si="7"/>
        <v>25.789473684210527</v>
      </c>
      <c r="X20" s="34">
        <v>6</v>
      </c>
      <c r="Y20" s="35">
        <f t="shared" si="8"/>
        <v>0.31578947368421051</v>
      </c>
      <c r="Z20" s="33">
        <v>6</v>
      </c>
      <c r="AA20" s="34">
        <v>434</v>
      </c>
      <c r="AB20" s="34">
        <f t="shared" si="9"/>
        <v>22.842105263157894</v>
      </c>
      <c r="AC20" s="34">
        <v>5</v>
      </c>
      <c r="AD20" s="35">
        <f t="shared" si="10"/>
        <v>0.26315789473684209</v>
      </c>
      <c r="AE20" s="33">
        <v>9</v>
      </c>
      <c r="AF20" s="34">
        <v>525</v>
      </c>
      <c r="AG20" s="34">
        <f t="shared" si="11"/>
        <v>27.631578947368421</v>
      </c>
      <c r="AH20" s="34">
        <v>7</v>
      </c>
      <c r="AI20" s="35">
        <f t="shared" si="12"/>
        <v>0.36842105263157893</v>
      </c>
      <c r="AJ20" s="74">
        <v>0</v>
      </c>
      <c r="AK20" s="35">
        <f t="shared" si="13"/>
        <v>0</v>
      </c>
      <c r="AL20" s="33">
        <v>9.9019999999999992</v>
      </c>
      <c r="AM20" s="35">
        <f t="shared" si="14"/>
        <v>0.52115789473684204</v>
      </c>
      <c r="AN20" s="33">
        <v>0</v>
      </c>
      <c r="AO20" s="35">
        <v>0</v>
      </c>
      <c r="AP20" s="88">
        <v>0</v>
      </c>
      <c r="AQ20" s="88">
        <v>0</v>
      </c>
    </row>
    <row r="21" spans="1:43">
      <c r="A21" t="s">
        <v>1253</v>
      </c>
      <c r="B21">
        <v>16</v>
      </c>
      <c r="G21">
        <f>SUM(G5:G20)</f>
        <v>6339</v>
      </c>
      <c r="H21" s="20">
        <f>SUM(H5:H20)</f>
        <v>320.84837320933201</v>
      </c>
      <c r="I21">
        <f>SUM(I5:I20)</f>
        <v>135</v>
      </c>
      <c r="J21">
        <f>SUM(J5:J20)</f>
        <v>7.5452873913810041</v>
      </c>
      <c r="L21">
        <f>SUM(L5:L20)</f>
        <v>4767</v>
      </c>
      <c r="M21" s="20">
        <f>SUM(M5:M20)</f>
        <v>232.32148631239505</v>
      </c>
      <c r="N21">
        <f>SUM(N5:N20)</f>
        <v>108</v>
      </c>
      <c r="O21">
        <f>SUM(O5:O20)</f>
        <v>6.1529894115830253</v>
      </c>
      <c r="Q21">
        <f>SUM(Q5:Q20)</f>
        <v>1296</v>
      </c>
      <c r="R21" s="20">
        <f>SUM(R5:R20)</f>
        <v>67.358950949102294</v>
      </c>
      <c r="S21">
        <f>SUM(S5:S20)</f>
        <v>44</v>
      </c>
      <c r="T21">
        <f>SUM(T5:T20)</f>
        <v>2.6687423001836676</v>
      </c>
      <c r="V21">
        <f>SUM(V5:V20)</f>
        <v>3600</v>
      </c>
      <c r="W21" s="20">
        <f>SUM(W5:W20)</f>
        <v>168.55596970672713</v>
      </c>
      <c r="X21">
        <f>SUM(X5:X20)</f>
        <v>84</v>
      </c>
      <c r="Y21">
        <f>SUM(Y5:Y20)</f>
        <v>4.5993004936245958</v>
      </c>
      <c r="AA21">
        <f>SUM(AA5:AA20)</f>
        <v>2821</v>
      </c>
      <c r="AB21" s="20">
        <f>SUM(AB5:AB20)</f>
        <v>122.65913374357625</v>
      </c>
      <c r="AC21">
        <f>SUM(AC5:AC20)</f>
        <v>60</v>
      </c>
      <c r="AD21">
        <f>SUM(AD5:AD20)</f>
        <v>3.1661262803248045</v>
      </c>
      <c r="AF21">
        <f t="shared" ref="AF21:AK21" si="15">SUM(AF5:AF20)</f>
        <v>4031</v>
      </c>
      <c r="AG21" s="20">
        <f t="shared" si="15"/>
        <v>202.68992664651145</v>
      </c>
      <c r="AH21">
        <f t="shared" si="15"/>
        <v>94</v>
      </c>
      <c r="AI21">
        <f t="shared" si="15"/>
        <v>5.2808953506731733</v>
      </c>
      <c r="AJ21">
        <f t="shared" si="15"/>
        <v>15</v>
      </c>
      <c r="AK21">
        <f t="shared" si="15"/>
        <v>0.45340909090909093</v>
      </c>
      <c r="AL21">
        <f>SUM(AL5:AL20)</f>
        <v>131.863</v>
      </c>
      <c r="AM21">
        <f>SUM(AM5:AM20)</f>
        <v>5.5075978869439925</v>
      </c>
      <c r="AN21">
        <f>SUM(AN5:AN20)</f>
        <v>10</v>
      </c>
      <c r="AO21">
        <f>SUM(AO5:AO20)</f>
        <v>0</v>
      </c>
      <c r="AP21">
        <v>3</v>
      </c>
      <c r="AQ21">
        <f>SUM(AQ5:AQ20)</f>
        <v>2</v>
      </c>
    </row>
    <row r="22" spans="1:43" ht="80" thickBot="1">
      <c r="G22" s="67" t="s">
        <v>1254</v>
      </c>
      <c r="H22" s="67" t="s">
        <v>1294</v>
      </c>
      <c r="I22" s="67" t="s">
        <v>1295</v>
      </c>
      <c r="J22" s="67" t="s">
        <v>1255</v>
      </c>
      <c r="K22" s="67"/>
      <c r="L22" s="67" t="s">
        <v>1256</v>
      </c>
      <c r="M22" s="67" t="s">
        <v>1296</v>
      </c>
      <c r="N22" s="67" t="s">
        <v>1297</v>
      </c>
      <c r="O22" s="67" t="s">
        <v>1257</v>
      </c>
      <c r="P22" s="67"/>
      <c r="Q22" s="67" t="s">
        <v>1258</v>
      </c>
      <c r="R22" s="67" t="s">
        <v>1298</v>
      </c>
      <c r="S22" s="67" t="s">
        <v>1299</v>
      </c>
      <c r="T22" s="67" t="s">
        <v>1259</v>
      </c>
      <c r="U22" s="67"/>
      <c r="V22" s="67" t="s">
        <v>1260</v>
      </c>
      <c r="W22" s="67" t="s">
        <v>1300</v>
      </c>
      <c r="X22" s="67" t="s">
        <v>1301</v>
      </c>
      <c r="Y22" s="67" t="s">
        <v>1261</v>
      </c>
      <c r="Z22" s="67"/>
      <c r="AA22" s="67" t="s">
        <v>1262</v>
      </c>
      <c r="AB22" s="67" t="s">
        <v>1304</v>
      </c>
      <c r="AC22" s="67" t="s">
        <v>1305</v>
      </c>
      <c r="AD22" s="67" t="s">
        <v>1263</v>
      </c>
      <c r="AE22" s="67"/>
      <c r="AF22" s="67" t="s">
        <v>1264</v>
      </c>
      <c r="AG22" s="67" t="s">
        <v>1302</v>
      </c>
      <c r="AH22" s="67" t="s">
        <v>1303</v>
      </c>
      <c r="AI22" s="67" t="s">
        <v>1265</v>
      </c>
      <c r="AJ22" s="67" t="s">
        <v>1266</v>
      </c>
      <c r="AK22" s="70" t="s">
        <v>1306</v>
      </c>
      <c r="AL22" s="64" t="s">
        <v>1309</v>
      </c>
      <c r="AM22" s="64" t="s">
        <v>1316</v>
      </c>
      <c r="AN22" s="67" t="s">
        <v>1353</v>
      </c>
      <c r="AO22" s="67" t="s">
        <v>1354</v>
      </c>
      <c r="AP22" s="67" t="s">
        <v>1355</v>
      </c>
      <c r="AQ22" s="67" t="s">
        <v>1358</v>
      </c>
    </row>
    <row r="23" spans="1:43" ht="29.25" customHeight="1" thickBot="1">
      <c r="G23" s="65">
        <f>G21/B21</f>
        <v>396.1875</v>
      </c>
      <c r="H23" s="65">
        <f>H21/B21</f>
        <v>20.053023325583251</v>
      </c>
      <c r="I23" s="65">
        <f>I21/B21</f>
        <v>8.4375</v>
      </c>
      <c r="J23" s="65">
        <f>J21/B21</f>
        <v>0.47158046196131276</v>
      </c>
      <c r="L23" s="65">
        <f>L21/B21</f>
        <v>297.9375</v>
      </c>
      <c r="M23" s="65">
        <f>M21/B21</f>
        <v>14.520092894524691</v>
      </c>
      <c r="N23" s="65">
        <f>N21/B21</f>
        <v>6.75</v>
      </c>
      <c r="O23" s="65">
        <f>O21/B21</f>
        <v>0.38456183822393908</v>
      </c>
      <c r="Q23" s="65">
        <f>Q21/B21</f>
        <v>81</v>
      </c>
      <c r="R23" s="65">
        <f>R21/B21</f>
        <v>4.2099344343188934</v>
      </c>
      <c r="S23" s="65">
        <f>S21/B21</f>
        <v>2.75</v>
      </c>
      <c r="T23" s="65">
        <f>T21/B21</f>
        <v>0.16679639376147923</v>
      </c>
      <c r="V23" s="65">
        <f>V21/B21</f>
        <v>225</v>
      </c>
      <c r="W23" s="65">
        <f>W21/B21</f>
        <v>10.534748106670445</v>
      </c>
      <c r="X23" s="65">
        <f>X21/B21</f>
        <v>5.25</v>
      </c>
      <c r="Y23" s="65">
        <f>Y21/B21</f>
        <v>0.28745628085153724</v>
      </c>
      <c r="AA23" s="65">
        <f>AA21/B21</f>
        <v>176.3125</v>
      </c>
      <c r="AB23" s="65">
        <f>AB21/B21</f>
        <v>7.6661958589735155</v>
      </c>
      <c r="AC23" s="65">
        <f>AC21/B21</f>
        <v>3.75</v>
      </c>
      <c r="AD23" s="65">
        <f>AD21/B21</f>
        <v>0.19788289252030028</v>
      </c>
      <c r="AF23" s="65">
        <f>AF21/B21</f>
        <v>251.9375</v>
      </c>
      <c r="AG23" s="65">
        <f>AG21/B21</f>
        <v>12.668120415406966</v>
      </c>
      <c r="AH23" s="65">
        <f>AH21/B21</f>
        <v>5.875</v>
      </c>
      <c r="AI23" s="65">
        <f>AI21/B21</f>
        <v>0.33005595941707333</v>
      </c>
      <c r="AJ23" s="65">
        <f>AJ21/B21</f>
        <v>0.9375</v>
      </c>
      <c r="AK23" s="65">
        <f>AK21/B21</f>
        <v>2.8338068181818183E-2</v>
      </c>
      <c r="AL23" s="65">
        <f>AL21/B21</f>
        <v>8.2414375</v>
      </c>
      <c r="AM23" s="65">
        <f>AM21/B21</f>
        <v>0.34422486793399953</v>
      </c>
      <c r="AN23" s="65">
        <f>AN21/B21</f>
        <v>0.625</v>
      </c>
      <c r="AO23" s="65">
        <f>AO21/B21</f>
        <v>0</v>
      </c>
      <c r="AP23" s="65">
        <f>AP21/B21</f>
        <v>0.1875</v>
      </c>
      <c r="AQ23" s="65">
        <f>AQ21/B21</f>
        <v>0.125</v>
      </c>
    </row>
    <row r="25" spans="1:43">
      <c r="A25" s="59" t="s">
        <v>936</v>
      </c>
      <c r="B25" s="59" t="s">
        <v>981</v>
      </c>
      <c r="C25" s="59"/>
      <c r="D25" s="59" t="s">
        <v>982</v>
      </c>
      <c r="E25" s="59"/>
      <c r="F25" s="59"/>
      <c r="G25" s="59"/>
      <c r="H25" s="59"/>
      <c r="I25" s="60"/>
      <c r="J25" s="60"/>
      <c r="K25" s="60"/>
      <c r="L25" s="60"/>
      <c r="M25" s="60"/>
      <c r="N25" s="59" t="s">
        <v>1310</v>
      </c>
      <c r="O25" s="60" t="s">
        <v>1311</v>
      </c>
      <c r="P25" s="60" t="s">
        <v>1312</v>
      </c>
      <c r="Q25" s="60" t="s">
        <v>1313</v>
      </c>
      <c r="S25" s="20"/>
      <c r="T25" s="20"/>
    </row>
    <row r="26" spans="1:43">
      <c r="A26" s="60"/>
      <c r="B26" s="60"/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59"/>
      <c r="O26" s="60"/>
      <c r="P26" s="60"/>
      <c r="Q26" s="60"/>
      <c r="S26" s="20"/>
      <c r="T26" s="20"/>
    </row>
    <row r="27" spans="1:43">
      <c r="A27" s="60" t="s">
        <v>1030</v>
      </c>
      <c r="B27" s="60">
        <v>1</v>
      </c>
      <c r="C27" s="60"/>
      <c r="D27" s="60">
        <v>6</v>
      </c>
      <c r="E27" s="60"/>
      <c r="F27" s="60"/>
      <c r="G27" s="60"/>
      <c r="H27" s="60"/>
      <c r="I27" s="60"/>
      <c r="J27" s="60"/>
      <c r="K27" s="60"/>
      <c r="L27" s="60"/>
      <c r="M27" s="60"/>
      <c r="N27" s="59">
        <v>4.51</v>
      </c>
      <c r="O27" s="60">
        <v>4.51</v>
      </c>
      <c r="P27" s="60"/>
      <c r="Q27" s="60"/>
      <c r="S27" s="20"/>
      <c r="T27" s="20"/>
    </row>
    <row r="28" spans="1:43">
      <c r="A28" s="60" t="s">
        <v>1031</v>
      </c>
      <c r="B28" s="60">
        <v>4</v>
      </c>
      <c r="C28" s="60"/>
      <c r="D28" s="60">
        <v>11</v>
      </c>
      <c r="E28" s="60">
        <v>15</v>
      </c>
      <c r="F28" s="60" t="s">
        <v>929</v>
      </c>
      <c r="G28" s="60" t="s">
        <v>929</v>
      </c>
      <c r="H28" s="60"/>
      <c r="I28" s="60"/>
      <c r="J28" s="60"/>
      <c r="K28" s="60"/>
      <c r="L28" s="60"/>
      <c r="M28" s="60"/>
      <c r="N28" s="59">
        <v>7.6470000000000002</v>
      </c>
      <c r="O28" s="60">
        <v>4.0199999999999996</v>
      </c>
      <c r="P28" s="60">
        <v>3.6269999999999998</v>
      </c>
      <c r="Q28" s="60"/>
      <c r="S28" s="20"/>
      <c r="T28" s="20"/>
    </row>
    <row r="29" spans="1:43">
      <c r="A29" s="60" t="s">
        <v>1032</v>
      </c>
      <c r="B29" s="60">
        <v>4</v>
      </c>
      <c r="C29" s="60"/>
      <c r="D29" s="60">
        <v>2</v>
      </c>
      <c r="E29" s="60">
        <v>6</v>
      </c>
      <c r="F29" s="60">
        <v>11</v>
      </c>
      <c r="G29" s="60" t="s">
        <v>929</v>
      </c>
      <c r="H29" s="60"/>
      <c r="I29" s="60"/>
      <c r="J29" s="60"/>
      <c r="K29" s="60"/>
      <c r="L29" s="60"/>
      <c r="M29" s="60"/>
      <c r="N29" s="59">
        <v>13.432</v>
      </c>
      <c r="O29" s="60">
        <v>4.9020000000000001</v>
      </c>
      <c r="P29" s="60">
        <v>4.51</v>
      </c>
      <c r="Q29" s="60">
        <v>4.0199999999999996</v>
      </c>
      <c r="S29" s="20"/>
      <c r="T29" s="20"/>
    </row>
    <row r="30" spans="1:43">
      <c r="A30" s="60" t="s">
        <v>1033</v>
      </c>
      <c r="B30" s="60">
        <v>8</v>
      </c>
      <c r="C30" s="60"/>
      <c r="D30" s="60">
        <v>2</v>
      </c>
      <c r="E30" s="60">
        <v>2</v>
      </c>
      <c r="F30" s="60">
        <v>6</v>
      </c>
      <c r="G30" s="60">
        <v>13</v>
      </c>
      <c r="H30" s="60"/>
      <c r="I30" s="60">
        <v>17</v>
      </c>
      <c r="J30" s="60">
        <v>20</v>
      </c>
      <c r="K30" s="60" t="s">
        <v>929</v>
      </c>
      <c r="L30" s="60" t="s">
        <v>929</v>
      </c>
      <c r="M30" s="60"/>
      <c r="N30" s="59">
        <v>24.706</v>
      </c>
      <c r="O30" s="60">
        <v>4.9020000000000001</v>
      </c>
      <c r="P30" s="60">
        <v>4.9020000000000001</v>
      </c>
      <c r="Q30" s="60">
        <v>4.51</v>
      </c>
      <c r="R30" s="60">
        <v>3.8239999999999998</v>
      </c>
      <c r="S30" s="60">
        <v>3.431</v>
      </c>
      <c r="T30" s="60">
        <v>3.137</v>
      </c>
    </row>
    <row r="31" spans="1:43">
      <c r="A31" s="60" t="s">
        <v>1034</v>
      </c>
      <c r="B31" s="60">
        <v>4</v>
      </c>
      <c r="C31" s="60"/>
      <c r="D31" s="60">
        <v>2</v>
      </c>
      <c r="E31" s="60">
        <v>13</v>
      </c>
      <c r="F31" s="60" t="s">
        <v>929</v>
      </c>
      <c r="G31" s="60" t="s">
        <v>929</v>
      </c>
      <c r="H31" s="60"/>
      <c r="I31" s="60"/>
      <c r="J31" s="60"/>
      <c r="K31" s="60"/>
      <c r="L31" s="60"/>
      <c r="M31" s="60"/>
      <c r="N31" s="59">
        <v>8.7260000000000009</v>
      </c>
      <c r="O31" s="60">
        <v>4.9020000000000001</v>
      </c>
      <c r="P31" s="60">
        <v>3.8239999999999998</v>
      </c>
      <c r="Q31" s="60"/>
      <c r="S31" s="20"/>
      <c r="T31" s="20"/>
    </row>
    <row r="32" spans="1:43">
      <c r="A32" s="60" t="s">
        <v>1035</v>
      </c>
      <c r="B32" s="60">
        <v>4</v>
      </c>
      <c r="C32" s="60"/>
      <c r="D32" s="60">
        <v>2</v>
      </c>
      <c r="E32" s="60">
        <v>6</v>
      </c>
      <c r="F32" s="60">
        <v>6</v>
      </c>
      <c r="G32" s="60">
        <v>21</v>
      </c>
      <c r="H32" s="60"/>
      <c r="I32" s="60"/>
      <c r="J32" s="60"/>
      <c r="K32" s="60"/>
      <c r="L32" s="60"/>
      <c r="M32" s="60"/>
      <c r="N32" s="59">
        <v>16.960999999999999</v>
      </c>
      <c r="O32" s="60">
        <v>4.9020000000000001</v>
      </c>
      <c r="P32" s="60">
        <v>4.51</v>
      </c>
      <c r="Q32" s="60">
        <v>4.51</v>
      </c>
      <c r="R32" s="60">
        <v>3.0390000000000001</v>
      </c>
      <c r="S32" s="20"/>
      <c r="T32" s="20"/>
    </row>
    <row r="33" spans="1:20">
      <c r="A33" s="60" t="s">
        <v>1036</v>
      </c>
      <c r="B33" s="60">
        <v>5</v>
      </c>
      <c r="C33" s="60"/>
      <c r="D33" s="60">
        <v>18</v>
      </c>
      <c r="E33" s="60">
        <v>20</v>
      </c>
      <c r="F33" s="60">
        <v>20</v>
      </c>
      <c r="G33" s="60">
        <v>40</v>
      </c>
      <c r="H33" s="60"/>
      <c r="I33" s="60" t="s">
        <v>929</v>
      </c>
      <c r="J33" s="60"/>
      <c r="K33" s="60"/>
      <c r="L33" s="60"/>
      <c r="M33" s="60"/>
      <c r="N33" s="59">
        <v>10.782999999999999</v>
      </c>
      <c r="O33" s="60">
        <v>3.3330000000000002</v>
      </c>
      <c r="P33" s="60">
        <v>3.137</v>
      </c>
      <c r="Q33" s="60">
        <v>3.137</v>
      </c>
      <c r="R33" s="60">
        <v>1.1759999999999999</v>
      </c>
      <c r="S33" s="20"/>
      <c r="T33" s="20"/>
    </row>
    <row r="34" spans="1:20">
      <c r="A34" s="60" t="s">
        <v>1037</v>
      </c>
      <c r="B34" s="60">
        <v>4</v>
      </c>
      <c r="C34" s="60"/>
      <c r="D34" s="60">
        <v>2</v>
      </c>
      <c r="E34" s="60">
        <v>2</v>
      </c>
      <c r="F34" s="60">
        <v>2</v>
      </c>
      <c r="G34" s="60" t="s">
        <v>929</v>
      </c>
      <c r="H34" s="60"/>
      <c r="I34" s="60"/>
      <c r="J34" s="60"/>
      <c r="K34" s="60"/>
      <c r="L34" s="60"/>
      <c r="M34" s="60"/>
      <c r="N34" s="59">
        <v>14.706</v>
      </c>
      <c r="O34" s="60">
        <v>4.9020000000000001</v>
      </c>
      <c r="P34" s="60">
        <v>4.9020000000000001</v>
      </c>
      <c r="Q34" s="60">
        <v>4.9020000000000001</v>
      </c>
      <c r="S34" s="20"/>
      <c r="T34" s="20"/>
    </row>
    <row r="35" spans="1:20">
      <c r="A35" s="60" t="s">
        <v>1038</v>
      </c>
      <c r="B35" s="60">
        <v>1</v>
      </c>
      <c r="C35" s="60"/>
      <c r="D35" s="60">
        <v>1</v>
      </c>
      <c r="E35" s="60"/>
      <c r="F35" s="60"/>
      <c r="G35" s="60"/>
      <c r="H35" s="60"/>
      <c r="I35" s="60"/>
      <c r="J35" s="60"/>
      <c r="K35" s="60"/>
      <c r="L35" s="60"/>
      <c r="M35" s="60"/>
      <c r="N35" s="59">
        <v>5</v>
      </c>
      <c r="O35" s="60">
        <v>5</v>
      </c>
      <c r="P35" s="60"/>
      <c r="Q35" s="60"/>
      <c r="S35" s="20"/>
      <c r="T35" s="20"/>
    </row>
    <row r="36" spans="1:20">
      <c r="A36" s="60" t="s">
        <v>1039</v>
      </c>
      <c r="B36" s="60">
        <v>1</v>
      </c>
      <c r="C36" s="60"/>
      <c r="D36" s="60">
        <v>1</v>
      </c>
      <c r="E36" s="60"/>
      <c r="F36" s="60"/>
      <c r="G36" s="60"/>
      <c r="H36" s="60"/>
      <c r="I36" s="60"/>
      <c r="J36" s="60"/>
      <c r="K36" s="60"/>
      <c r="L36" s="60"/>
      <c r="M36" s="60"/>
      <c r="N36" s="59">
        <v>5</v>
      </c>
      <c r="O36" s="60">
        <v>5</v>
      </c>
      <c r="P36" s="60"/>
      <c r="Q36" s="60"/>
      <c r="S36" s="20"/>
      <c r="T36" s="20"/>
    </row>
    <row r="37" spans="1:20">
      <c r="A37" s="60" t="s">
        <v>1040</v>
      </c>
      <c r="B37" s="60">
        <v>4</v>
      </c>
      <c r="C37" s="60"/>
      <c r="D37" s="60">
        <v>1</v>
      </c>
      <c r="E37" s="60">
        <v>2</v>
      </c>
      <c r="F37" s="60">
        <v>46</v>
      </c>
      <c r="G37" s="60" t="s">
        <v>929</v>
      </c>
      <c r="H37" s="60"/>
      <c r="I37" s="60"/>
      <c r="J37" s="60"/>
      <c r="K37" s="60"/>
      <c r="L37" s="60"/>
      <c r="M37" s="60"/>
      <c r="N37" s="59">
        <v>10.49</v>
      </c>
      <c r="O37" s="60">
        <v>5</v>
      </c>
      <c r="P37" s="60">
        <v>4.9020000000000001</v>
      </c>
      <c r="Q37" s="60">
        <v>0.58799999999999997</v>
      </c>
      <c r="S37" s="20"/>
      <c r="T37" s="20"/>
    </row>
    <row r="38" spans="1:20">
      <c r="A38" s="60" t="s">
        <v>1041</v>
      </c>
      <c r="B38" s="60">
        <v>2</v>
      </c>
      <c r="C38" s="60"/>
      <c r="D38" s="60">
        <v>1</v>
      </c>
      <c r="E38" s="60">
        <v>2</v>
      </c>
      <c r="F38" s="60"/>
      <c r="G38" s="60"/>
      <c r="H38" s="60"/>
      <c r="I38" s="60"/>
      <c r="J38" s="60"/>
      <c r="K38" s="60"/>
      <c r="L38" s="60"/>
      <c r="M38" s="60"/>
      <c r="N38" s="59">
        <v>9.9019999999999992</v>
      </c>
      <c r="O38" s="60">
        <v>5</v>
      </c>
      <c r="P38" s="60">
        <v>4.9020000000000001</v>
      </c>
      <c r="Q38" s="60"/>
      <c r="S38" s="20"/>
      <c r="T38" s="20"/>
    </row>
  </sheetData>
  <hyperlinks>
    <hyperlink ref="A3" r:id="rId1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30"/>
  <sheetViews>
    <sheetView topLeftCell="P1" workbookViewId="0">
      <selection activeCell="AQ5" sqref="AQ5:AQ18"/>
    </sheetView>
  </sheetViews>
  <sheetFormatPr baseColWidth="10" defaultColWidth="8.83203125" defaultRowHeight="14" x14ac:dyDescent="0"/>
  <cols>
    <col min="1" max="1" width="18.33203125" customWidth="1"/>
    <col min="3" max="7" width="5.6640625" customWidth="1"/>
    <col min="8" max="8" width="5.6640625" style="20" customWidth="1"/>
    <col min="9" max="12" width="5.6640625" customWidth="1"/>
    <col min="13" max="13" width="5.6640625" style="20" customWidth="1"/>
    <col min="14" max="17" width="5.6640625" customWidth="1"/>
    <col min="18" max="18" width="5.6640625" style="20" customWidth="1"/>
    <col min="19" max="22" width="5.6640625" customWidth="1"/>
    <col min="23" max="23" width="5.6640625" style="20" customWidth="1"/>
    <col min="24" max="27" width="5.6640625" customWidth="1"/>
    <col min="28" max="28" width="5.6640625" style="20" customWidth="1"/>
    <col min="29" max="32" width="5.6640625" customWidth="1"/>
    <col min="33" max="33" width="5.6640625" style="20" customWidth="1"/>
    <col min="34" max="35" width="5.6640625" customWidth="1"/>
  </cols>
  <sheetData>
    <row r="1" spans="1:43">
      <c r="A1">
        <v>5</v>
      </c>
      <c r="B1" t="s">
        <v>11</v>
      </c>
      <c r="C1">
        <v>10</v>
      </c>
      <c r="D1">
        <v>5</v>
      </c>
      <c r="E1">
        <f>AVERAGE(C1:D1)</f>
        <v>7.5</v>
      </c>
      <c r="K1">
        <v>5</v>
      </c>
      <c r="L1" t="s">
        <v>11</v>
      </c>
      <c r="N1">
        <v>10</v>
      </c>
      <c r="O1">
        <v>5</v>
      </c>
      <c r="P1">
        <v>9</v>
      </c>
      <c r="Q1">
        <v>9</v>
      </c>
      <c r="S1">
        <v>8</v>
      </c>
      <c r="T1">
        <v>8.1999999999999993</v>
      </c>
    </row>
    <row r="2" spans="1:43">
      <c r="A2" t="s">
        <v>432</v>
      </c>
    </row>
    <row r="3" spans="1:43" ht="15" thickBot="1">
      <c r="A3" s="19" t="s">
        <v>431</v>
      </c>
    </row>
    <row r="4" spans="1:43" ht="90.75" customHeight="1" thickBot="1">
      <c r="B4" t="s">
        <v>939</v>
      </c>
      <c r="C4" s="40" t="s">
        <v>938</v>
      </c>
      <c r="D4" s="41" t="s">
        <v>960</v>
      </c>
      <c r="E4" s="42" t="s">
        <v>959</v>
      </c>
      <c r="F4" s="48" t="s">
        <v>946</v>
      </c>
      <c r="G4" s="49" t="s">
        <v>944</v>
      </c>
      <c r="H4" s="49" t="s">
        <v>1284</v>
      </c>
      <c r="I4" s="49" t="s">
        <v>945</v>
      </c>
      <c r="J4" s="50" t="s">
        <v>964</v>
      </c>
      <c r="K4" s="45" t="s">
        <v>947</v>
      </c>
      <c r="L4" s="49" t="s">
        <v>942</v>
      </c>
      <c r="M4" s="49" t="s">
        <v>1285</v>
      </c>
      <c r="N4" s="49" t="s">
        <v>943</v>
      </c>
      <c r="O4" s="50" t="s">
        <v>965</v>
      </c>
      <c r="P4" s="45" t="s">
        <v>951</v>
      </c>
      <c r="Q4" s="49" t="s">
        <v>952</v>
      </c>
      <c r="R4" s="49" t="s">
        <v>1286</v>
      </c>
      <c r="S4" s="49" t="s">
        <v>937</v>
      </c>
      <c r="T4" s="50" t="s">
        <v>966</v>
      </c>
      <c r="U4" s="45" t="s">
        <v>953</v>
      </c>
      <c r="V4" s="49" t="s">
        <v>954</v>
      </c>
      <c r="W4" s="49" t="s">
        <v>1287</v>
      </c>
      <c r="X4" s="49" t="s">
        <v>955</v>
      </c>
      <c r="Y4" s="50" t="s">
        <v>967</v>
      </c>
      <c r="Z4" s="45" t="s">
        <v>948</v>
      </c>
      <c r="AA4" s="49" t="s">
        <v>949</v>
      </c>
      <c r="AB4" s="49" t="s">
        <v>1290</v>
      </c>
      <c r="AC4" s="49" t="s">
        <v>950</v>
      </c>
      <c r="AD4" s="50" t="s">
        <v>968</v>
      </c>
      <c r="AE4" s="45" t="s">
        <v>956</v>
      </c>
      <c r="AF4" s="49" t="s">
        <v>957</v>
      </c>
      <c r="AG4" s="49" t="s">
        <v>1291</v>
      </c>
      <c r="AH4" s="49" t="s">
        <v>958</v>
      </c>
      <c r="AI4" s="50" t="s">
        <v>969</v>
      </c>
      <c r="AJ4" s="85" t="s">
        <v>1252</v>
      </c>
      <c r="AK4" s="44" t="s">
        <v>1307</v>
      </c>
      <c r="AL4" s="85" t="s">
        <v>1309</v>
      </c>
      <c r="AM4" s="44" t="s">
        <v>1316</v>
      </c>
      <c r="AN4" s="72" t="s">
        <v>1317</v>
      </c>
      <c r="AO4" s="89" t="s">
        <v>1318</v>
      </c>
      <c r="AP4" s="108" t="s">
        <v>1319</v>
      </c>
      <c r="AQ4" s="110" t="s">
        <v>1357</v>
      </c>
    </row>
    <row r="5" spans="1:43">
      <c r="A5" t="s">
        <v>417</v>
      </c>
      <c r="B5" t="s">
        <v>970</v>
      </c>
      <c r="C5" s="28">
        <v>1972</v>
      </c>
      <c r="D5" s="29">
        <v>2013</v>
      </c>
      <c r="E5" s="30">
        <f>D5-C5</f>
        <v>41</v>
      </c>
      <c r="F5" s="28">
        <v>15</v>
      </c>
      <c r="G5" s="29">
        <v>669</v>
      </c>
      <c r="H5" s="29">
        <f>G5/E5</f>
        <v>16.317073170731707</v>
      </c>
      <c r="I5" s="29">
        <v>7</v>
      </c>
      <c r="J5" s="30">
        <f>I5/E5</f>
        <v>0.17073170731707318</v>
      </c>
      <c r="K5" s="28">
        <v>13</v>
      </c>
      <c r="L5" s="29">
        <v>660</v>
      </c>
      <c r="M5" s="29">
        <f>L5/E5</f>
        <v>16.097560975609756</v>
      </c>
      <c r="N5" s="29">
        <v>7</v>
      </c>
      <c r="O5" s="30">
        <f>N5/E5</f>
        <v>0.17073170731707318</v>
      </c>
      <c r="P5" s="28">
        <v>12</v>
      </c>
      <c r="Q5" s="29">
        <v>653</v>
      </c>
      <c r="R5" s="29">
        <f>Q5/E5</f>
        <v>15.926829268292684</v>
      </c>
      <c r="S5" s="29">
        <v>7</v>
      </c>
      <c r="T5" s="30">
        <f>S5/E5</f>
        <v>0.17073170731707318</v>
      </c>
      <c r="U5" s="28">
        <v>1</v>
      </c>
      <c r="V5" s="29">
        <v>7</v>
      </c>
      <c r="W5" s="29">
        <f>V5/E5</f>
        <v>0.17073170731707318</v>
      </c>
      <c r="X5" s="29">
        <v>1</v>
      </c>
      <c r="Y5" s="30">
        <f>X5/E5</f>
        <v>2.4390243902439025E-2</v>
      </c>
      <c r="Z5" s="28">
        <v>1</v>
      </c>
      <c r="AA5" s="29">
        <v>7</v>
      </c>
      <c r="AB5" s="29">
        <f>AA5/E5</f>
        <v>0.17073170731707318</v>
      </c>
      <c r="AC5" s="29">
        <v>1</v>
      </c>
      <c r="AD5" s="30">
        <f>AC5/E5</f>
        <v>2.4390243902439025E-2</v>
      </c>
      <c r="AE5" s="28">
        <v>4</v>
      </c>
      <c r="AF5" s="29">
        <v>573</v>
      </c>
      <c r="AG5" s="29">
        <f>AF5/E5</f>
        <v>13.975609756097562</v>
      </c>
      <c r="AH5" s="29">
        <v>3</v>
      </c>
      <c r="AI5" s="30">
        <f>AH5/E5</f>
        <v>7.3170731707317069E-2</v>
      </c>
      <c r="AJ5" s="78">
        <v>0</v>
      </c>
      <c r="AK5" s="30">
        <f>AJ5/E5</f>
        <v>0</v>
      </c>
      <c r="AL5" s="28">
        <v>0</v>
      </c>
      <c r="AM5" s="30">
        <f>AL5/E5</f>
        <v>0</v>
      </c>
      <c r="AN5" s="28">
        <v>0</v>
      </c>
      <c r="AO5" s="30">
        <v>0</v>
      </c>
      <c r="AP5" s="87">
        <v>0</v>
      </c>
      <c r="AQ5" s="87">
        <v>0</v>
      </c>
    </row>
    <row r="6" spans="1:43">
      <c r="A6" t="s">
        <v>418</v>
      </c>
      <c r="B6" t="s">
        <v>940</v>
      </c>
      <c r="C6" s="31">
        <v>2007</v>
      </c>
      <c r="D6" s="27">
        <v>2013</v>
      </c>
      <c r="E6" s="32">
        <f t="shared" ref="E6:E18" si="0">D6-C6</f>
        <v>6</v>
      </c>
      <c r="F6" s="31">
        <v>2</v>
      </c>
      <c r="G6" s="27">
        <v>6</v>
      </c>
      <c r="H6" s="27">
        <f t="shared" ref="H6:H18" si="1">G6/E6</f>
        <v>1</v>
      </c>
      <c r="I6" s="27">
        <v>1</v>
      </c>
      <c r="J6" s="32">
        <f t="shared" ref="J6:J18" si="2">I6/E6</f>
        <v>0.16666666666666666</v>
      </c>
      <c r="K6" s="31">
        <v>2</v>
      </c>
      <c r="L6" s="27">
        <v>6</v>
      </c>
      <c r="M6" s="27">
        <f t="shared" ref="M6:M18" si="3">L6/E6</f>
        <v>1</v>
      </c>
      <c r="N6" s="27">
        <v>1</v>
      </c>
      <c r="O6" s="32">
        <f t="shared" ref="O6:O18" si="4">N6/E6</f>
        <v>0.16666666666666666</v>
      </c>
      <c r="P6" s="31">
        <v>2</v>
      </c>
      <c r="Q6" s="27">
        <v>6</v>
      </c>
      <c r="R6" s="27">
        <f t="shared" ref="R6:R18" si="5">Q6/E6</f>
        <v>1</v>
      </c>
      <c r="S6" s="27">
        <v>1</v>
      </c>
      <c r="T6" s="32">
        <f t="shared" ref="T6:T18" si="6">S6/E6</f>
        <v>0.16666666666666666</v>
      </c>
      <c r="U6" s="31">
        <v>0</v>
      </c>
      <c r="V6" s="27">
        <v>0</v>
      </c>
      <c r="W6" s="27">
        <f t="shared" ref="W6:W18" si="7">V6/E6</f>
        <v>0</v>
      </c>
      <c r="X6" s="27">
        <v>0</v>
      </c>
      <c r="Y6" s="32">
        <f t="shared" ref="Y6:Y18" si="8">X6/E6</f>
        <v>0</v>
      </c>
      <c r="Z6" s="31">
        <v>0</v>
      </c>
      <c r="AA6" s="27">
        <v>0</v>
      </c>
      <c r="AB6" s="27">
        <f t="shared" ref="AB6:AB18" si="9">AA6/E6</f>
        <v>0</v>
      </c>
      <c r="AC6" s="27">
        <v>0</v>
      </c>
      <c r="AD6" s="32">
        <f t="shared" ref="AD6:AD18" si="10">AC6/E6</f>
        <v>0</v>
      </c>
      <c r="AE6" s="31">
        <v>1</v>
      </c>
      <c r="AF6" s="27">
        <v>6</v>
      </c>
      <c r="AG6" s="27">
        <f t="shared" ref="AG6:AG18" si="11">AF6/E6</f>
        <v>1</v>
      </c>
      <c r="AH6" s="27">
        <v>1</v>
      </c>
      <c r="AI6" s="32">
        <f t="shared" ref="AI6:AI18" si="12">AH6/E6</f>
        <v>0.16666666666666666</v>
      </c>
      <c r="AJ6" s="39">
        <v>0</v>
      </c>
      <c r="AK6" s="32">
        <f t="shared" ref="AK6:AK18" si="13">AJ6/E6</f>
        <v>0</v>
      </c>
      <c r="AL6" s="31">
        <v>0</v>
      </c>
      <c r="AM6" s="32">
        <f t="shared" ref="AM6:AM18" si="14">AL6/E6</f>
        <v>0</v>
      </c>
      <c r="AN6" s="31">
        <v>0</v>
      </c>
      <c r="AO6" s="32">
        <v>0</v>
      </c>
      <c r="AP6" s="109">
        <v>0</v>
      </c>
      <c r="AQ6" s="109">
        <v>0</v>
      </c>
    </row>
    <row r="7" spans="1:43">
      <c r="A7" t="s">
        <v>419</v>
      </c>
      <c r="B7" t="s">
        <v>940</v>
      </c>
      <c r="C7" s="31">
        <v>2006</v>
      </c>
      <c r="D7" s="27">
        <v>2013</v>
      </c>
      <c r="E7" s="32">
        <f t="shared" si="0"/>
        <v>7</v>
      </c>
      <c r="F7" s="31">
        <v>7</v>
      </c>
      <c r="G7" s="27">
        <v>34</v>
      </c>
      <c r="H7" s="27">
        <f t="shared" si="1"/>
        <v>4.8571428571428568</v>
      </c>
      <c r="I7" s="27">
        <v>2</v>
      </c>
      <c r="J7" s="32">
        <f t="shared" si="2"/>
        <v>0.2857142857142857</v>
      </c>
      <c r="K7" s="31">
        <v>7</v>
      </c>
      <c r="L7" s="27">
        <v>34</v>
      </c>
      <c r="M7" s="27">
        <f t="shared" si="3"/>
        <v>4.8571428571428568</v>
      </c>
      <c r="N7" s="27">
        <v>2</v>
      </c>
      <c r="O7" s="32">
        <f t="shared" si="4"/>
        <v>0.2857142857142857</v>
      </c>
      <c r="P7" s="31">
        <v>6</v>
      </c>
      <c r="Q7" s="27">
        <v>11</v>
      </c>
      <c r="R7" s="27">
        <f t="shared" si="5"/>
        <v>1.5714285714285714</v>
      </c>
      <c r="S7" s="27">
        <v>2</v>
      </c>
      <c r="T7" s="32">
        <f t="shared" si="6"/>
        <v>0.2857142857142857</v>
      </c>
      <c r="U7" s="31">
        <v>1</v>
      </c>
      <c r="V7" s="27">
        <v>23</v>
      </c>
      <c r="W7" s="27">
        <f t="shared" si="7"/>
        <v>3.2857142857142856</v>
      </c>
      <c r="X7" s="27">
        <v>1</v>
      </c>
      <c r="Y7" s="32">
        <f t="shared" si="8"/>
        <v>0.14285714285714285</v>
      </c>
      <c r="Z7" s="31">
        <v>1</v>
      </c>
      <c r="AA7" s="27">
        <v>23</v>
      </c>
      <c r="AB7" s="27">
        <f t="shared" si="9"/>
        <v>3.2857142857142856</v>
      </c>
      <c r="AC7" s="27">
        <v>1</v>
      </c>
      <c r="AD7" s="32">
        <f t="shared" si="10"/>
        <v>0.14285714285714285</v>
      </c>
      <c r="AE7" s="31">
        <v>2</v>
      </c>
      <c r="AF7" s="27">
        <v>25</v>
      </c>
      <c r="AG7" s="27">
        <f t="shared" si="11"/>
        <v>3.5714285714285716</v>
      </c>
      <c r="AH7" s="27">
        <v>2</v>
      </c>
      <c r="AI7" s="32">
        <f t="shared" si="12"/>
        <v>0.2857142857142857</v>
      </c>
      <c r="AJ7" s="39">
        <v>0</v>
      </c>
      <c r="AK7" s="32">
        <f t="shared" si="13"/>
        <v>0</v>
      </c>
      <c r="AL7" s="31">
        <v>8.3339999999999996</v>
      </c>
      <c r="AM7" s="32">
        <f t="shared" si="14"/>
        <v>1.1905714285714286</v>
      </c>
      <c r="AN7" s="31">
        <v>0</v>
      </c>
      <c r="AO7" s="32">
        <v>0</v>
      </c>
      <c r="AP7" s="109">
        <v>0</v>
      </c>
      <c r="AQ7" s="109">
        <v>0</v>
      </c>
    </row>
    <row r="8" spans="1:43">
      <c r="A8" t="s">
        <v>420</v>
      </c>
      <c r="B8" t="s">
        <v>940</v>
      </c>
      <c r="C8" s="31">
        <v>1993</v>
      </c>
      <c r="D8" s="27">
        <v>2013</v>
      </c>
      <c r="E8" s="32">
        <f t="shared" si="0"/>
        <v>20</v>
      </c>
      <c r="F8" s="31">
        <v>20</v>
      </c>
      <c r="G8" s="27">
        <v>305</v>
      </c>
      <c r="H8" s="27">
        <f t="shared" si="1"/>
        <v>15.25</v>
      </c>
      <c r="I8" s="27">
        <v>9</v>
      </c>
      <c r="J8" s="32">
        <f t="shared" si="2"/>
        <v>0.45</v>
      </c>
      <c r="K8" s="31">
        <v>16</v>
      </c>
      <c r="L8" s="27">
        <v>248</v>
      </c>
      <c r="M8" s="27">
        <f t="shared" si="3"/>
        <v>12.4</v>
      </c>
      <c r="N8" s="27">
        <v>8</v>
      </c>
      <c r="O8" s="32">
        <f t="shared" si="4"/>
        <v>0.4</v>
      </c>
      <c r="P8" s="31">
        <v>11</v>
      </c>
      <c r="Q8" s="27">
        <v>122</v>
      </c>
      <c r="R8" s="27">
        <f t="shared" si="5"/>
        <v>6.1</v>
      </c>
      <c r="S8" s="27">
        <v>7</v>
      </c>
      <c r="T8" s="32">
        <f t="shared" si="6"/>
        <v>0.35</v>
      </c>
      <c r="U8" s="31">
        <v>5</v>
      </c>
      <c r="V8" s="27">
        <v>126</v>
      </c>
      <c r="W8" s="27">
        <f t="shared" si="7"/>
        <v>6.3</v>
      </c>
      <c r="X8" s="27">
        <v>3</v>
      </c>
      <c r="Y8" s="32">
        <f t="shared" si="8"/>
        <v>0.15</v>
      </c>
      <c r="Z8" s="31">
        <v>3</v>
      </c>
      <c r="AA8" s="27">
        <v>114</v>
      </c>
      <c r="AB8" s="27">
        <f t="shared" si="9"/>
        <v>5.7</v>
      </c>
      <c r="AC8" s="27">
        <v>2</v>
      </c>
      <c r="AD8" s="32">
        <f t="shared" si="10"/>
        <v>0.1</v>
      </c>
      <c r="AE8" s="31">
        <v>8</v>
      </c>
      <c r="AF8" s="27">
        <v>180</v>
      </c>
      <c r="AG8" s="27">
        <f t="shared" si="11"/>
        <v>9</v>
      </c>
      <c r="AH8" s="27">
        <v>6</v>
      </c>
      <c r="AI8" s="32">
        <f t="shared" si="12"/>
        <v>0.3</v>
      </c>
      <c r="AJ8" s="39">
        <v>0</v>
      </c>
      <c r="AK8" s="32">
        <f t="shared" si="13"/>
        <v>0</v>
      </c>
      <c r="AL8" s="31">
        <v>9.51</v>
      </c>
      <c r="AM8" s="32">
        <f t="shared" si="14"/>
        <v>0.47549999999999998</v>
      </c>
      <c r="AN8" s="31">
        <v>0</v>
      </c>
      <c r="AO8" s="32">
        <v>0</v>
      </c>
      <c r="AP8" s="109">
        <v>0</v>
      </c>
      <c r="AQ8" s="109">
        <v>0</v>
      </c>
    </row>
    <row r="9" spans="1:43">
      <c r="A9" t="s">
        <v>421</v>
      </c>
      <c r="B9" t="s">
        <v>941</v>
      </c>
      <c r="C9" s="31">
        <v>1951</v>
      </c>
      <c r="D9" s="27">
        <v>2013</v>
      </c>
      <c r="E9" s="32">
        <f t="shared" si="0"/>
        <v>62</v>
      </c>
      <c r="F9" s="31">
        <v>20</v>
      </c>
      <c r="G9" s="27">
        <v>181</v>
      </c>
      <c r="H9" s="27">
        <f t="shared" si="1"/>
        <v>2.9193548387096775</v>
      </c>
      <c r="I9" s="27">
        <v>6</v>
      </c>
      <c r="J9" s="32">
        <f t="shared" si="2"/>
        <v>9.6774193548387094E-2</v>
      </c>
      <c r="K9" s="31">
        <v>12</v>
      </c>
      <c r="L9" s="27">
        <v>89</v>
      </c>
      <c r="M9" s="27">
        <f t="shared" si="3"/>
        <v>1.435483870967742</v>
      </c>
      <c r="N9" s="27">
        <v>4</v>
      </c>
      <c r="O9" s="32">
        <f t="shared" si="4"/>
        <v>6.4516129032258063E-2</v>
      </c>
      <c r="P9" s="31">
        <v>10</v>
      </c>
      <c r="Q9" s="27">
        <v>88</v>
      </c>
      <c r="R9" s="27">
        <f t="shared" si="5"/>
        <v>1.4193548387096775</v>
      </c>
      <c r="S9" s="27">
        <v>4</v>
      </c>
      <c r="T9" s="32">
        <f t="shared" si="6"/>
        <v>6.4516129032258063E-2</v>
      </c>
      <c r="U9" s="31">
        <v>2</v>
      </c>
      <c r="V9" s="27">
        <v>1</v>
      </c>
      <c r="W9" s="27">
        <f t="shared" si="7"/>
        <v>1.6129032258064516E-2</v>
      </c>
      <c r="X9" s="27">
        <v>1</v>
      </c>
      <c r="Y9" s="32">
        <f t="shared" si="8"/>
        <v>1.6129032258064516E-2</v>
      </c>
      <c r="Z9" s="31">
        <v>2</v>
      </c>
      <c r="AA9" s="27">
        <v>1</v>
      </c>
      <c r="AB9" s="27">
        <f t="shared" si="9"/>
        <v>1.6129032258064516E-2</v>
      </c>
      <c r="AC9" s="27">
        <v>1</v>
      </c>
      <c r="AD9" s="32">
        <f t="shared" si="10"/>
        <v>1.6129032258064516E-2</v>
      </c>
      <c r="AE9" s="31">
        <v>5</v>
      </c>
      <c r="AF9" s="27">
        <v>62</v>
      </c>
      <c r="AG9" s="27">
        <f t="shared" si="11"/>
        <v>1</v>
      </c>
      <c r="AH9" s="27">
        <v>3</v>
      </c>
      <c r="AI9" s="32">
        <f t="shared" si="12"/>
        <v>4.8387096774193547E-2</v>
      </c>
      <c r="AJ9" s="39">
        <v>14</v>
      </c>
      <c r="AK9" s="32">
        <f t="shared" si="13"/>
        <v>0.22580645161290322</v>
      </c>
      <c r="AL9" s="31">
        <v>7.2549999999999999</v>
      </c>
      <c r="AM9" s="32">
        <f t="shared" si="14"/>
        <v>0.11701612903225807</v>
      </c>
      <c r="AN9" s="31">
        <v>1</v>
      </c>
      <c r="AO9" s="32">
        <v>0</v>
      </c>
      <c r="AP9" s="109">
        <v>0</v>
      </c>
      <c r="AQ9" s="109">
        <v>0</v>
      </c>
    </row>
    <row r="10" spans="1:43">
      <c r="A10" t="s">
        <v>422</v>
      </c>
      <c r="B10" t="s">
        <v>940</v>
      </c>
      <c r="C10" s="31">
        <v>2005</v>
      </c>
      <c r="D10" s="27">
        <v>2013</v>
      </c>
      <c r="E10" s="32">
        <f t="shared" si="0"/>
        <v>8</v>
      </c>
      <c r="F10" s="31">
        <v>4</v>
      </c>
      <c r="G10" s="27">
        <v>79</v>
      </c>
      <c r="H10" s="27">
        <f t="shared" si="1"/>
        <v>9.875</v>
      </c>
      <c r="I10" s="27">
        <v>4</v>
      </c>
      <c r="J10" s="32">
        <f t="shared" si="2"/>
        <v>0.5</v>
      </c>
      <c r="K10" s="31">
        <v>4</v>
      </c>
      <c r="L10" s="27">
        <v>79</v>
      </c>
      <c r="M10" s="27">
        <f t="shared" si="3"/>
        <v>9.875</v>
      </c>
      <c r="N10" s="27">
        <v>4</v>
      </c>
      <c r="O10" s="32">
        <f t="shared" si="4"/>
        <v>0.5</v>
      </c>
      <c r="P10" s="31">
        <v>1</v>
      </c>
      <c r="Q10" s="27">
        <v>11</v>
      </c>
      <c r="R10" s="27">
        <f t="shared" si="5"/>
        <v>1.375</v>
      </c>
      <c r="S10" s="27">
        <v>1</v>
      </c>
      <c r="T10" s="32">
        <f t="shared" si="6"/>
        <v>0.125</v>
      </c>
      <c r="U10" s="31">
        <v>3</v>
      </c>
      <c r="V10" s="27">
        <v>68</v>
      </c>
      <c r="W10" s="27">
        <f t="shared" si="7"/>
        <v>8.5</v>
      </c>
      <c r="X10" s="27">
        <v>3</v>
      </c>
      <c r="Y10" s="32">
        <f t="shared" si="8"/>
        <v>0.375</v>
      </c>
      <c r="Z10" s="31">
        <v>2</v>
      </c>
      <c r="AA10" s="27">
        <v>42</v>
      </c>
      <c r="AB10" s="27">
        <f t="shared" si="9"/>
        <v>5.25</v>
      </c>
      <c r="AC10" s="27">
        <v>2</v>
      </c>
      <c r="AD10" s="32">
        <f t="shared" si="10"/>
        <v>0.25</v>
      </c>
      <c r="AE10" s="31">
        <v>4</v>
      </c>
      <c r="AF10" s="27">
        <v>79</v>
      </c>
      <c r="AG10" s="27">
        <f t="shared" si="11"/>
        <v>9.875</v>
      </c>
      <c r="AH10" s="27">
        <v>4</v>
      </c>
      <c r="AI10" s="32">
        <f t="shared" si="12"/>
        <v>0.5</v>
      </c>
      <c r="AJ10" s="39">
        <v>0</v>
      </c>
      <c r="AK10" s="32">
        <f t="shared" si="13"/>
        <v>0</v>
      </c>
      <c r="AL10" s="31">
        <v>0</v>
      </c>
      <c r="AM10" s="32">
        <f t="shared" si="14"/>
        <v>0</v>
      </c>
      <c r="AN10" s="31">
        <v>0</v>
      </c>
      <c r="AO10" s="32">
        <v>0</v>
      </c>
      <c r="AP10" s="109">
        <v>0</v>
      </c>
      <c r="AQ10" s="109">
        <v>0</v>
      </c>
    </row>
    <row r="11" spans="1:43">
      <c r="A11" t="s">
        <v>423</v>
      </c>
      <c r="B11" t="s">
        <v>940</v>
      </c>
      <c r="C11" s="31">
        <v>2005</v>
      </c>
      <c r="D11" s="27">
        <v>2013</v>
      </c>
      <c r="E11" s="32">
        <f t="shared" si="0"/>
        <v>8</v>
      </c>
      <c r="F11" s="31">
        <v>2</v>
      </c>
      <c r="G11" s="36">
        <v>40</v>
      </c>
      <c r="H11" s="27">
        <f t="shared" si="1"/>
        <v>5</v>
      </c>
      <c r="I11" s="36">
        <v>1</v>
      </c>
      <c r="J11" s="32">
        <f t="shared" si="2"/>
        <v>0.125</v>
      </c>
      <c r="K11" s="31">
        <v>2</v>
      </c>
      <c r="L11" s="36">
        <v>40</v>
      </c>
      <c r="M11" s="27">
        <f t="shared" si="3"/>
        <v>5</v>
      </c>
      <c r="N11" s="36">
        <v>1</v>
      </c>
      <c r="O11" s="32">
        <f t="shared" si="4"/>
        <v>0.125</v>
      </c>
      <c r="P11" s="31">
        <v>2</v>
      </c>
      <c r="Q11" s="36">
        <v>40</v>
      </c>
      <c r="R11" s="27">
        <f t="shared" si="5"/>
        <v>5</v>
      </c>
      <c r="S11" s="36">
        <v>1</v>
      </c>
      <c r="T11" s="32">
        <f t="shared" si="6"/>
        <v>0.125</v>
      </c>
      <c r="U11" s="31">
        <v>0</v>
      </c>
      <c r="V11" s="36">
        <v>0</v>
      </c>
      <c r="W11" s="27">
        <f t="shared" si="7"/>
        <v>0</v>
      </c>
      <c r="X11" s="36">
        <v>0</v>
      </c>
      <c r="Y11" s="32">
        <f t="shared" si="8"/>
        <v>0</v>
      </c>
      <c r="Z11" s="31">
        <v>0</v>
      </c>
      <c r="AA11" s="36">
        <v>0</v>
      </c>
      <c r="AB11" s="27">
        <f t="shared" si="9"/>
        <v>0</v>
      </c>
      <c r="AC11" s="36">
        <v>0</v>
      </c>
      <c r="AD11" s="32">
        <f t="shared" si="10"/>
        <v>0</v>
      </c>
      <c r="AE11" s="31">
        <v>1</v>
      </c>
      <c r="AF11" s="36">
        <v>39</v>
      </c>
      <c r="AG11" s="27">
        <f t="shared" si="11"/>
        <v>4.875</v>
      </c>
      <c r="AH11" s="36">
        <v>1</v>
      </c>
      <c r="AI11" s="32">
        <f t="shared" si="12"/>
        <v>0.125</v>
      </c>
      <c r="AJ11" s="39">
        <v>0</v>
      </c>
      <c r="AK11" s="32">
        <f t="shared" si="13"/>
        <v>0</v>
      </c>
      <c r="AL11" s="31">
        <v>0</v>
      </c>
      <c r="AM11" s="32">
        <f t="shared" si="14"/>
        <v>0</v>
      </c>
      <c r="AN11" s="31">
        <v>0</v>
      </c>
      <c r="AO11" s="32">
        <v>0</v>
      </c>
      <c r="AP11" s="109">
        <v>0</v>
      </c>
      <c r="AQ11" s="109">
        <v>0</v>
      </c>
    </row>
    <row r="12" spans="1:43">
      <c r="A12" t="s">
        <v>424</v>
      </c>
      <c r="B12" t="s">
        <v>940</v>
      </c>
      <c r="C12" s="31">
        <v>2009</v>
      </c>
      <c r="D12" s="27">
        <v>2013</v>
      </c>
      <c r="E12" s="32">
        <f t="shared" si="0"/>
        <v>4</v>
      </c>
      <c r="F12" s="31">
        <v>1</v>
      </c>
      <c r="G12" s="36">
        <v>0</v>
      </c>
      <c r="H12" s="27">
        <f t="shared" si="1"/>
        <v>0</v>
      </c>
      <c r="I12" s="36">
        <v>0</v>
      </c>
      <c r="J12" s="32">
        <f t="shared" si="2"/>
        <v>0</v>
      </c>
      <c r="K12" s="31">
        <v>1</v>
      </c>
      <c r="L12" s="36">
        <v>0</v>
      </c>
      <c r="M12" s="27">
        <f t="shared" si="3"/>
        <v>0</v>
      </c>
      <c r="N12" s="36">
        <v>0</v>
      </c>
      <c r="O12" s="32">
        <f t="shared" si="4"/>
        <v>0</v>
      </c>
      <c r="P12" s="31">
        <v>0</v>
      </c>
      <c r="Q12" s="36">
        <v>0</v>
      </c>
      <c r="R12" s="27">
        <f t="shared" si="5"/>
        <v>0</v>
      </c>
      <c r="S12" s="36">
        <v>0</v>
      </c>
      <c r="T12" s="32">
        <f t="shared" si="6"/>
        <v>0</v>
      </c>
      <c r="U12" s="31">
        <v>1</v>
      </c>
      <c r="V12" s="36">
        <v>0</v>
      </c>
      <c r="W12" s="27">
        <f t="shared" si="7"/>
        <v>0</v>
      </c>
      <c r="X12" s="36">
        <v>0</v>
      </c>
      <c r="Y12" s="32">
        <f t="shared" si="8"/>
        <v>0</v>
      </c>
      <c r="Z12" s="31">
        <v>1</v>
      </c>
      <c r="AA12" s="36">
        <v>0</v>
      </c>
      <c r="AB12" s="27">
        <f t="shared" si="9"/>
        <v>0</v>
      </c>
      <c r="AC12" s="36">
        <v>0</v>
      </c>
      <c r="AD12" s="32">
        <f t="shared" si="10"/>
        <v>0</v>
      </c>
      <c r="AE12" s="31">
        <v>1</v>
      </c>
      <c r="AF12" s="36">
        <v>0</v>
      </c>
      <c r="AG12" s="27">
        <f t="shared" si="11"/>
        <v>0</v>
      </c>
      <c r="AH12" s="36">
        <v>0</v>
      </c>
      <c r="AI12" s="32">
        <f t="shared" si="12"/>
        <v>0</v>
      </c>
      <c r="AJ12" s="39">
        <v>0</v>
      </c>
      <c r="AK12" s="32">
        <f t="shared" si="13"/>
        <v>0</v>
      </c>
      <c r="AL12" s="31">
        <v>0</v>
      </c>
      <c r="AM12" s="32">
        <f t="shared" si="14"/>
        <v>0</v>
      </c>
      <c r="AN12" s="31">
        <v>0</v>
      </c>
      <c r="AO12" s="32">
        <v>0</v>
      </c>
      <c r="AP12" s="109">
        <v>0</v>
      </c>
      <c r="AQ12" s="109">
        <v>0</v>
      </c>
    </row>
    <row r="13" spans="1:43">
      <c r="A13" t="s">
        <v>425</v>
      </c>
      <c r="B13" t="s">
        <v>940</v>
      </c>
      <c r="C13" s="31">
        <v>1961</v>
      </c>
      <c r="D13" s="27">
        <v>2013</v>
      </c>
      <c r="E13" s="32">
        <f t="shared" si="0"/>
        <v>52</v>
      </c>
      <c r="F13" s="31">
        <v>123</v>
      </c>
      <c r="G13" s="36">
        <v>3438</v>
      </c>
      <c r="H13" s="27">
        <f t="shared" si="1"/>
        <v>66.115384615384613</v>
      </c>
      <c r="I13" s="36">
        <v>30</v>
      </c>
      <c r="J13" s="32">
        <f t="shared" si="2"/>
        <v>0.57692307692307687</v>
      </c>
      <c r="K13" s="31">
        <v>93</v>
      </c>
      <c r="L13" s="36">
        <v>3269</v>
      </c>
      <c r="M13" s="27">
        <f t="shared" si="3"/>
        <v>62.865384615384613</v>
      </c>
      <c r="N13" s="36">
        <v>29</v>
      </c>
      <c r="O13" s="32">
        <f t="shared" si="4"/>
        <v>0.55769230769230771</v>
      </c>
      <c r="P13" s="31">
        <v>34</v>
      </c>
      <c r="Q13" s="36">
        <v>1144</v>
      </c>
      <c r="R13" s="27">
        <f t="shared" si="5"/>
        <v>22</v>
      </c>
      <c r="S13" s="36">
        <v>13</v>
      </c>
      <c r="T13" s="32">
        <f t="shared" si="6"/>
        <v>0.25</v>
      </c>
      <c r="U13" s="31">
        <v>59</v>
      </c>
      <c r="V13" s="36">
        <v>2125</v>
      </c>
      <c r="W13" s="27">
        <f t="shared" si="7"/>
        <v>40.865384615384613</v>
      </c>
      <c r="X13" s="36">
        <v>22</v>
      </c>
      <c r="Y13" s="32">
        <f t="shared" si="8"/>
        <v>0.42307692307692307</v>
      </c>
      <c r="Z13" s="31">
        <v>34</v>
      </c>
      <c r="AA13" s="36">
        <v>1129</v>
      </c>
      <c r="AB13" s="27">
        <f t="shared" si="9"/>
        <v>21.71153846153846</v>
      </c>
      <c r="AC13" s="36">
        <v>16</v>
      </c>
      <c r="AD13" s="32">
        <f t="shared" si="10"/>
        <v>0.30769230769230771</v>
      </c>
      <c r="AE13" s="31">
        <v>63</v>
      </c>
      <c r="AF13" s="36">
        <v>2895</v>
      </c>
      <c r="AG13" s="27">
        <f t="shared" si="11"/>
        <v>55.67307692307692</v>
      </c>
      <c r="AH13" s="36">
        <v>26</v>
      </c>
      <c r="AI13" s="32">
        <f t="shared" si="12"/>
        <v>0.5</v>
      </c>
      <c r="AJ13" s="39">
        <v>7</v>
      </c>
      <c r="AK13" s="32">
        <f t="shared" si="13"/>
        <v>0.13461538461538461</v>
      </c>
      <c r="AL13" s="31">
        <v>37.941000000000003</v>
      </c>
      <c r="AM13" s="32">
        <f t="shared" si="14"/>
        <v>0.72963461538461538</v>
      </c>
      <c r="AN13" s="31">
        <v>5</v>
      </c>
      <c r="AO13" s="32">
        <v>0</v>
      </c>
      <c r="AP13" s="109">
        <v>0</v>
      </c>
      <c r="AQ13" s="109">
        <v>0</v>
      </c>
    </row>
    <row r="14" spans="1:43">
      <c r="A14" t="s">
        <v>426</v>
      </c>
      <c r="B14" t="s">
        <v>940</v>
      </c>
      <c r="C14" s="31">
        <v>1999</v>
      </c>
      <c r="D14" s="27">
        <v>2013</v>
      </c>
      <c r="E14" s="32">
        <f t="shared" si="0"/>
        <v>14</v>
      </c>
      <c r="F14" s="31">
        <v>16</v>
      </c>
      <c r="G14" s="36">
        <v>1005</v>
      </c>
      <c r="H14" s="27">
        <f t="shared" si="1"/>
        <v>71.785714285714292</v>
      </c>
      <c r="I14" s="36">
        <v>10</v>
      </c>
      <c r="J14" s="32">
        <f t="shared" si="2"/>
        <v>0.7142857142857143</v>
      </c>
      <c r="K14" s="31">
        <v>12</v>
      </c>
      <c r="L14" s="36">
        <v>858</v>
      </c>
      <c r="M14" s="27">
        <f t="shared" si="3"/>
        <v>61.285714285714285</v>
      </c>
      <c r="N14" s="36">
        <v>7</v>
      </c>
      <c r="O14" s="32">
        <f t="shared" si="4"/>
        <v>0.5</v>
      </c>
      <c r="P14" s="31">
        <v>2</v>
      </c>
      <c r="Q14" s="36">
        <v>207</v>
      </c>
      <c r="R14" s="27">
        <f t="shared" si="5"/>
        <v>14.785714285714286</v>
      </c>
      <c r="S14" s="36">
        <v>1</v>
      </c>
      <c r="T14" s="32">
        <f t="shared" si="6"/>
        <v>7.1428571428571425E-2</v>
      </c>
      <c r="U14" s="31">
        <v>10</v>
      </c>
      <c r="V14" s="36">
        <v>651</v>
      </c>
      <c r="W14" s="27">
        <f t="shared" si="7"/>
        <v>46.5</v>
      </c>
      <c r="X14" s="36">
        <v>6</v>
      </c>
      <c r="Y14" s="32">
        <f t="shared" si="8"/>
        <v>0.42857142857142855</v>
      </c>
      <c r="Z14" s="31">
        <v>3</v>
      </c>
      <c r="AA14" s="36">
        <v>82</v>
      </c>
      <c r="AB14" s="27">
        <f t="shared" si="9"/>
        <v>5.8571428571428568</v>
      </c>
      <c r="AC14" s="36">
        <v>2</v>
      </c>
      <c r="AD14" s="32">
        <f t="shared" si="10"/>
        <v>0.14285714285714285</v>
      </c>
      <c r="AE14" s="31">
        <v>10</v>
      </c>
      <c r="AF14" s="36">
        <v>858</v>
      </c>
      <c r="AG14" s="27">
        <f t="shared" si="11"/>
        <v>61.285714285714285</v>
      </c>
      <c r="AH14" s="36">
        <v>7</v>
      </c>
      <c r="AI14" s="32">
        <f t="shared" si="12"/>
        <v>0.5</v>
      </c>
      <c r="AJ14" s="39">
        <v>2</v>
      </c>
      <c r="AK14" s="32">
        <f t="shared" si="13"/>
        <v>0.14285714285714285</v>
      </c>
      <c r="AL14" s="31">
        <v>14.706</v>
      </c>
      <c r="AM14" s="32">
        <f t="shared" si="14"/>
        <v>1.0504285714285715</v>
      </c>
      <c r="AN14" s="31">
        <v>0</v>
      </c>
      <c r="AO14" s="32">
        <v>0</v>
      </c>
      <c r="AP14" s="109">
        <v>0</v>
      </c>
      <c r="AQ14" s="109">
        <v>0</v>
      </c>
    </row>
    <row r="15" spans="1:43">
      <c r="A15" t="s">
        <v>427</v>
      </c>
      <c r="B15" t="s">
        <v>972</v>
      </c>
      <c r="C15" s="31">
        <v>2012</v>
      </c>
      <c r="D15" s="27">
        <v>2013</v>
      </c>
      <c r="E15" s="32">
        <f t="shared" si="0"/>
        <v>1</v>
      </c>
      <c r="F15" s="31">
        <v>0</v>
      </c>
      <c r="G15" s="36">
        <v>0</v>
      </c>
      <c r="H15" s="27">
        <f t="shared" si="1"/>
        <v>0</v>
      </c>
      <c r="I15" s="36">
        <v>0</v>
      </c>
      <c r="J15" s="32">
        <f t="shared" si="2"/>
        <v>0</v>
      </c>
      <c r="K15" s="31">
        <v>0</v>
      </c>
      <c r="L15" s="36">
        <v>0</v>
      </c>
      <c r="M15" s="27">
        <f t="shared" si="3"/>
        <v>0</v>
      </c>
      <c r="N15" s="36">
        <v>0</v>
      </c>
      <c r="O15" s="32">
        <f t="shared" si="4"/>
        <v>0</v>
      </c>
      <c r="P15" s="31">
        <v>0</v>
      </c>
      <c r="Q15" s="36">
        <v>0</v>
      </c>
      <c r="R15" s="27">
        <f t="shared" si="5"/>
        <v>0</v>
      </c>
      <c r="S15" s="36">
        <v>0</v>
      </c>
      <c r="T15" s="32">
        <f t="shared" si="6"/>
        <v>0</v>
      </c>
      <c r="U15" s="31">
        <v>0</v>
      </c>
      <c r="V15" s="36">
        <v>0</v>
      </c>
      <c r="W15" s="27">
        <f t="shared" si="7"/>
        <v>0</v>
      </c>
      <c r="X15" s="36">
        <v>0</v>
      </c>
      <c r="Y15" s="32">
        <f t="shared" si="8"/>
        <v>0</v>
      </c>
      <c r="Z15" s="31">
        <v>0</v>
      </c>
      <c r="AA15" s="36">
        <v>0</v>
      </c>
      <c r="AB15" s="27">
        <f t="shared" si="9"/>
        <v>0</v>
      </c>
      <c r="AC15" s="36">
        <v>0</v>
      </c>
      <c r="AD15" s="32">
        <f t="shared" si="10"/>
        <v>0</v>
      </c>
      <c r="AE15" s="31">
        <v>0</v>
      </c>
      <c r="AF15" s="36">
        <v>0</v>
      </c>
      <c r="AG15" s="27">
        <f t="shared" si="11"/>
        <v>0</v>
      </c>
      <c r="AH15" s="36">
        <v>0</v>
      </c>
      <c r="AI15" s="32">
        <f t="shared" si="12"/>
        <v>0</v>
      </c>
      <c r="AJ15" s="39">
        <v>0</v>
      </c>
      <c r="AK15" s="32">
        <f t="shared" si="13"/>
        <v>0</v>
      </c>
      <c r="AL15" s="31">
        <v>0</v>
      </c>
      <c r="AM15" s="32">
        <f t="shared" si="14"/>
        <v>0</v>
      </c>
      <c r="AN15" s="31">
        <v>0</v>
      </c>
      <c r="AO15" s="32">
        <v>0</v>
      </c>
      <c r="AP15" s="109">
        <v>0</v>
      </c>
      <c r="AQ15" s="109">
        <v>0</v>
      </c>
    </row>
    <row r="16" spans="1:43">
      <c r="A16" t="s">
        <v>428</v>
      </c>
      <c r="B16" t="s">
        <v>909</v>
      </c>
      <c r="C16" s="31">
        <v>2000</v>
      </c>
      <c r="D16" s="27">
        <v>2013</v>
      </c>
      <c r="E16" s="32">
        <f t="shared" si="0"/>
        <v>13</v>
      </c>
      <c r="F16" s="31">
        <v>3</v>
      </c>
      <c r="G16" s="36">
        <v>27</v>
      </c>
      <c r="H16" s="27">
        <f t="shared" si="1"/>
        <v>2.0769230769230771</v>
      </c>
      <c r="I16" s="36">
        <v>2</v>
      </c>
      <c r="J16" s="32">
        <f t="shared" si="2"/>
        <v>0.15384615384615385</v>
      </c>
      <c r="K16" s="31">
        <v>3</v>
      </c>
      <c r="L16" s="36">
        <v>27</v>
      </c>
      <c r="M16" s="27">
        <f t="shared" si="3"/>
        <v>2.0769230769230771</v>
      </c>
      <c r="N16" s="36">
        <v>2</v>
      </c>
      <c r="O16" s="32">
        <f t="shared" si="4"/>
        <v>0.15384615384615385</v>
      </c>
      <c r="P16" s="31">
        <v>1</v>
      </c>
      <c r="Q16" s="36">
        <v>16</v>
      </c>
      <c r="R16" s="27">
        <f t="shared" si="5"/>
        <v>1.2307692307692308</v>
      </c>
      <c r="S16" s="36">
        <v>1</v>
      </c>
      <c r="T16" s="32">
        <f t="shared" si="6"/>
        <v>7.6923076923076927E-2</v>
      </c>
      <c r="U16" s="31">
        <v>2</v>
      </c>
      <c r="V16" s="36">
        <v>11</v>
      </c>
      <c r="W16" s="27">
        <f t="shared" si="7"/>
        <v>0.84615384615384615</v>
      </c>
      <c r="X16" s="36">
        <v>2</v>
      </c>
      <c r="Y16" s="32">
        <f t="shared" si="8"/>
        <v>0.15384615384615385</v>
      </c>
      <c r="Z16" s="31">
        <v>2</v>
      </c>
      <c r="AA16" s="36">
        <v>11</v>
      </c>
      <c r="AB16" s="27">
        <f t="shared" si="9"/>
        <v>0.84615384615384615</v>
      </c>
      <c r="AC16" s="36">
        <v>2</v>
      </c>
      <c r="AD16" s="32">
        <f t="shared" si="10"/>
        <v>0.15384615384615385</v>
      </c>
      <c r="AE16" s="31">
        <v>1</v>
      </c>
      <c r="AF16" s="36">
        <v>9</v>
      </c>
      <c r="AG16" s="27">
        <f t="shared" si="11"/>
        <v>0.69230769230769229</v>
      </c>
      <c r="AH16" s="36">
        <v>1</v>
      </c>
      <c r="AI16" s="32">
        <f t="shared" si="12"/>
        <v>7.6923076923076927E-2</v>
      </c>
      <c r="AJ16" s="39">
        <v>0</v>
      </c>
      <c r="AK16" s="32">
        <f t="shared" si="13"/>
        <v>0</v>
      </c>
      <c r="AL16" s="31">
        <v>0</v>
      </c>
      <c r="AM16" s="32">
        <f t="shared" si="14"/>
        <v>0</v>
      </c>
      <c r="AN16" s="31">
        <v>0</v>
      </c>
      <c r="AO16" s="32">
        <v>0</v>
      </c>
      <c r="AP16" s="109">
        <v>0</v>
      </c>
      <c r="AQ16" s="109">
        <v>0</v>
      </c>
    </row>
    <row r="17" spans="1:43">
      <c r="A17" t="s">
        <v>429</v>
      </c>
      <c r="B17" t="s">
        <v>940</v>
      </c>
      <c r="C17" s="31">
        <v>1990</v>
      </c>
      <c r="D17" s="27">
        <v>2013</v>
      </c>
      <c r="E17" s="32">
        <f t="shared" si="0"/>
        <v>23</v>
      </c>
      <c r="F17" s="31">
        <v>13</v>
      </c>
      <c r="G17" s="36">
        <v>444</v>
      </c>
      <c r="H17" s="27">
        <f t="shared" si="1"/>
        <v>19.304347826086957</v>
      </c>
      <c r="I17" s="36">
        <v>9</v>
      </c>
      <c r="J17" s="32">
        <f t="shared" si="2"/>
        <v>0.39130434782608697</v>
      </c>
      <c r="K17" s="31">
        <v>6</v>
      </c>
      <c r="L17" s="36">
        <v>294</v>
      </c>
      <c r="M17" s="27">
        <f t="shared" si="3"/>
        <v>12.782608695652174</v>
      </c>
      <c r="N17" s="36">
        <v>6</v>
      </c>
      <c r="O17" s="32">
        <f t="shared" si="4"/>
        <v>0.2608695652173913</v>
      </c>
      <c r="P17" s="31">
        <v>5</v>
      </c>
      <c r="Q17" s="36">
        <v>268</v>
      </c>
      <c r="R17" s="27">
        <f t="shared" si="5"/>
        <v>11.652173913043478</v>
      </c>
      <c r="S17" s="36">
        <v>5</v>
      </c>
      <c r="T17" s="32">
        <f t="shared" si="6"/>
        <v>0.21739130434782608</v>
      </c>
      <c r="U17" s="31">
        <v>1</v>
      </c>
      <c r="V17" s="36">
        <v>26</v>
      </c>
      <c r="W17" s="27">
        <f t="shared" si="7"/>
        <v>1.1304347826086956</v>
      </c>
      <c r="X17" s="36">
        <v>1</v>
      </c>
      <c r="Y17" s="32">
        <f t="shared" si="8"/>
        <v>4.3478260869565216E-2</v>
      </c>
      <c r="Z17" s="31">
        <v>1</v>
      </c>
      <c r="AA17" s="36">
        <v>26</v>
      </c>
      <c r="AB17" s="27">
        <f t="shared" si="9"/>
        <v>1.1304347826086956</v>
      </c>
      <c r="AC17" s="36">
        <v>1</v>
      </c>
      <c r="AD17" s="32">
        <f t="shared" si="10"/>
        <v>4.3478260869565216E-2</v>
      </c>
      <c r="AE17" s="31">
        <v>1</v>
      </c>
      <c r="AF17" s="36">
        <v>89</v>
      </c>
      <c r="AG17" s="27">
        <f t="shared" si="11"/>
        <v>3.8695652173913042</v>
      </c>
      <c r="AH17" s="36">
        <v>1</v>
      </c>
      <c r="AI17" s="32">
        <f t="shared" si="12"/>
        <v>4.3478260869565216E-2</v>
      </c>
      <c r="AJ17" s="39">
        <v>0</v>
      </c>
      <c r="AK17" s="32">
        <f t="shared" si="13"/>
        <v>0</v>
      </c>
      <c r="AL17" s="31">
        <v>28.824000000000002</v>
      </c>
      <c r="AM17" s="32">
        <f t="shared" si="14"/>
        <v>1.2532173913043478</v>
      </c>
      <c r="AN17" s="31">
        <v>0</v>
      </c>
      <c r="AO17" s="32">
        <v>0</v>
      </c>
      <c r="AP17" s="109">
        <v>0</v>
      </c>
      <c r="AQ17" s="109">
        <v>0</v>
      </c>
    </row>
    <row r="18" spans="1:43" ht="15" thickBot="1">
      <c r="A18" t="s">
        <v>430</v>
      </c>
      <c r="B18" t="s">
        <v>940</v>
      </c>
      <c r="C18" s="33">
        <v>2008</v>
      </c>
      <c r="D18" s="34">
        <v>2013</v>
      </c>
      <c r="E18" s="35">
        <f t="shared" si="0"/>
        <v>5</v>
      </c>
      <c r="F18" s="33">
        <v>0</v>
      </c>
      <c r="G18" s="34">
        <v>0</v>
      </c>
      <c r="H18" s="34">
        <f t="shared" si="1"/>
        <v>0</v>
      </c>
      <c r="I18" s="34">
        <v>0</v>
      </c>
      <c r="J18" s="35">
        <f t="shared" si="2"/>
        <v>0</v>
      </c>
      <c r="K18" s="33">
        <v>0</v>
      </c>
      <c r="L18" s="34">
        <v>0</v>
      </c>
      <c r="M18" s="34">
        <f t="shared" si="3"/>
        <v>0</v>
      </c>
      <c r="N18" s="34">
        <v>0</v>
      </c>
      <c r="O18" s="35">
        <f t="shared" si="4"/>
        <v>0</v>
      </c>
      <c r="P18" s="33">
        <v>0</v>
      </c>
      <c r="Q18" s="34">
        <v>0</v>
      </c>
      <c r="R18" s="34">
        <f t="shared" si="5"/>
        <v>0</v>
      </c>
      <c r="S18" s="34">
        <v>0</v>
      </c>
      <c r="T18" s="35">
        <f t="shared" si="6"/>
        <v>0</v>
      </c>
      <c r="U18" s="33">
        <v>0</v>
      </c>
      <c r="V18" s="34">
        <v>0</v>
      </c>
      <c r="W18" s="34">
        <f t="shared" si="7"/>
        <v>0</v>
      </c>
      <c r="X18" s="34">
        <v>0</v>
      </c>
      <c r="Y18" s="35">
        <f t="shared" si="8"/>
        <v>0</v>
      </c>
      <c r="Z18" s="33">
        <v>0</v>
      </c>
      <c r="AA18" s="34">
        <v>0</v>
      </c>
      <c r="AB18" s="34">
        <f t="shared" si="9"/>
        <v>0</v>
      </c>
      <c r="AC18" s="34">
        <v>0</v>
      </c>
      <c r="AD18" s="35">
        <f t="shared" si="10"/>
        <v>0</v>
      </c>
      <c r="AE18" s="33">
        <v>0</v>
      </c>
      <c r="AF18" s="34">
        <v>0</v>
      </c>
      <c r="AG18" s="34">
        <f t="shared" si="11"/>
        <v>0</v>
      </c>
      <c r="AH18" s="34">
        <v>0</v>
      </c>
      <c r="AI18" s="35">
        <f t="shared" si="12"/>
        <v>0</v>
      </c>
      <c r="AJ18" s="74">
        <v>0</v>
      </c>
      <c r="AK18" s="35">
        <f t="shared" si="13"/>
        <v>0</v>
      </c>
      <c r="AL18" s="33">
        <v>0</v>
      </c>
      <c r="AM18" s="35">
        <f t="shared" si="14"/>
        <v>0</v>
      </c>
      <c r="AN18" s="33">
        <v>0</v>
      </c>
      <c r="AO18" s="35">
        <v>0</v>
      </c>
      <c r="AP18" s="88">
        <v>0</v>
      </c>
      <c r="AQ18" s="88">
        <v>0</v>
      </c>
    </row>
    <row r="19" spans="1:43">
      <c r="A19" t="s">
        <v>1253</v>
      </c>
      <c r="B19">
        <v>14</v>
      </c>
      <c r="G19">
        <f>SUM(G5:G18)</f>
        <v>6228</v>
      </c>
      <c r="H19" s="20">
        <f>SUM(H5:H18)</f>
        <v>214.50094067069318</v>
      </c>
      <c r="I19">
        <f>SUM(I5:I18)</f>
        <v>81</v>
      </c>
      <c r="J19">
        <f>SUM(J5:J18)</f>
        <v>3.6312461461274448</v>
      </c>
      <c r="L19">
        <f>SUM(L5:L18)</f>
        <v>5604</v>
      </c>
      <c r="M19" s="20">
        <f>SUM(M5:M18)</f>
        <v>189.67581837739451</v>
      </c>
      <c r="N19">
        <f>SUM(N5:N18)</f>
        <v>71</v>
      </c>
      <c r="O19">
        <f>SUM(O5:O18)</f>
        <v>3.1850368154861362</v>
      </c>
      <c r="Q19">
        <f>SUM(Q5:Q18)</f>
        <v>2566</v>
      </c>
      <c r="R19" s="20">
        <f>SUM(R5:R18)</f>
        <v>82.061270107957938</v>
      </c>
      <c r="S19">
        <f>SUM(S5:S18)</f>
        <v>43</v>
      </c>
      <c r="T19">
        <f>SUM(T5:T18)</f>
        <v>1.903371741429758</v>
      </c>
      <c r="V19">
        <f>SUM(V5:V18)</f>
        <v>3038</v>
      </c>
      <c r="W19" s="20">
        <f>SUM(W5:W18)</f>
        <v>107.61454826943658</v>
      </c>
      <c r="X19">
        <f>SUM(X5:X18)</f>
        <v>40</v>
      </c>
      <c r="Y19">
        <f>SUM(Y5:Y18)</f>
        <v>1.7573491853817169</v>
      </c>
      <c r="AA19">
        <f>SUM(AA5:AA18)</f>
        <v>1435</v>
      </c>
      <c r="AB19" s="20">
        <f>SUM(AB5:AB18)</f>
        <v>43.967844972733282</v>
      </c>
      <c r="AC19">
        <f>SUM(AC5:AC18)</f>
        <v>28</v>
      </c>
      <c r="AD19">
        <f>SUM(AD5:AD18)</f>
        <v>1.1812502842828161</v>
      </c>
      <c r="AF19">
        <f t="shared" ref="AF19:AK19" si="15">SUM(AF5:AF18)</f>
        <v>4815</v>
      </c>
      <c r="AG19" s="20">
        <f t="shared" si="15"/>
        <v>164.81770244601634</v>
      </c>
      <c r="AH19">
        <f t="shared" si="15"/>
        <v>55</v>
      </c>
      <c r="AI19">
        <f t="shared" si="15"/>
        <v>2.6193401186551055</v>
      </c>
      <c r="AJ19">
        <f t="shared" si="15"/>
        <v>23</v>
      </c>
      <c r="AK19">
        <f t="shared" si="15"/>
        <v>0.50327897908543062</v>
      </c>
      <c r="AL19">
        <f>SUM(AL5:AL18)</f>
        <v>106.57000000000001</v>
      </c>
      <c r="AM19">
        <f>SUM(AM5:AM18)</f>
        <v>4.8163681357212216</v>
      </c>
      <c r="AN19">
        <f>SUM(AN5:AN18)</f>
        <v>6</v>
      </c>
      <c r="AO19">
        <f>SUM(AO5:AO18)</f>
        <v>0</v>
      </c>
      <c r="AP19">
        <v>0</v>
      </c>
      <c r="AQ19">
        <f>SUM(AQ5:AQ18)</f>
        <v>0</v>
      </c>
    </row>
    <row r="20" spans="1:43" ht="80" thickBot="1">
      <c r="G20" s="67" t="s">
        <v>1254</v>
      </c>
      <c r="H20" s="67" t="s">
        <v>1294</v>
      </c>
      <c r="I20" s="67" t="s">
        <v>1295</v>
      </c>
      <c r="J20" s="67" t="s">
        <v>1255</v>
      </c>
      <c r="K20" s="67"/>
      <c r="L20" s="67" t="s">
        <v>1256</v>
      </c>
      <c r="M20" s="67" t="s">
        <v>1296</v>
      </c>
      <c r="N20" s="67" t="s">
        <v>1297</v>
      </c>
      <c r="O20" s="67" t="s">
        <v>1257</v>
      </c>
      <c r="P20" s="67"/>
      <c r="Q20" s="67" t="s">
        <v>1258</v>
      </c>
      <c r="R20" s="67" t="s">
        <v>1298</v>
      </c>
      <c r="S20" s="67" t="s">
        <v>1299</v>
      </c>
      <c r="T20" s="67" t="s">
        <v>1259</v>
      </c>
      <c r="U20" s="67"/>
      <c r="V20" s="67" t="s">
        <v>1260</v>
      </c>
      <c r="W20" s="67" t="s">
        <v>1300</v>
      </c>
      <c r="X20" s="67" t="s">
        <v>1301</v>
      </c>
      <c r="Y20" s="67" t="s">
        <v>1261</v>
      </c>
      <c r="Z20" s="67"/>
      <c r="AA20" s="67" t="s">
        <v>1262</v>
      </c>
      <c r="AB20" s="67" t="s">
        <v>1304</v>
      </c>
      <c r="AC20" s="67" t="s">
        <v>1305</v>
      </c>
      <c r="AD20" s="67" t="s">
        <v>1263</v>
      </c>
      <c r="AE20" s="67"/>
      <c r="AF20" s="67" t="s">
        <v>1264</v>
      </c>
      <c r="AG20" s="67" t="s">
        <v>1302</v>
      </c>
      <c r="AH20" s="67" t="s">
        <v>1303</v>
      </c>
      <c r="AI20" s="67" t="s">
        <v>1265</v>
      </c>
      <c r="AJ20" s="67" t="s">
        <v>1266</v>
      </c>
      <c r="AK20" s="70" t="s">
        <v>1306</v>
      </c>
      <c r="AL20" s="64" t="s">
        <v>1309</v>
      </c>
      <c r="AM20" s="64" t="s">
        <v>1316</v>
      </c>
      <c r="AN20" s="67" t="s">
        <v>1353</v>
      </c>
      <c r="AO20" s="67" t="s">
        <v>1354</v>
      </c>
      <c r="AP20" s="67" t="s">
        <v>1355</v>
      </c>
      <c r="AQ20" s="67" t="s">
        <v>1358</v>
      </c>
    </row>
    <row r="21" spans="1:43" ht="29.25" customHeight="1" thickBot="1">
      <c r="G21" s="65">
        <f>G19/B19</f>
        <v>444.85714285714283</v>
      </c>
      <c r="H21" s="65">
        <f>H19/B19</f>
        <v>15.32149576219237</v>
      </c>
      <c r="I21" s="65">
        <f>I19/B19</f>
        <v>5.7857142857142856</v>
      </c>
      <c r="J21" s="65">
        <f>J19/B19</f>
        <v>0.25937472472338891</v>
      </c>
      <c r="L21" s="65">
        <f>L19/B19</f>
        <v>400.28571428571428</v>
      </c>
      <c r="M21" s="65">
        <f>M19/B19</f>
        <v>13.548272741242466</v>
      </c>
      <c r="N21" s="65">
        <f>N19/B19</f>
        <v>5.0714285714285712</v>
      </c>
      <c r="O21" s="65">
        <f>O19/B19</f>
        <v>0.22750262967758114</v>
      </c>
      <c r="Q21" s="65">
        <f>Q19/B19</f>
        <v>183.28571428571428</v>
      </c>
      <c r="R21" s="65">
        <f>R19/B19</f>
        <v>5.8615192934255669</v>
      </c>
      <c r="S21" s="65">
        <f>S19/B19</f>
        <v>3.0714285714285716</v>
      </c>
      <c r="T21" s="65">
        <f>T19/B19</f>
        <v>0.13595512438783985</v>
      </c>
      <c r="V21" s="65">
        <f>V19/B19</f>
        <v>217</v>
      </c>
      <c r="W21" s="65">
        <f>W19/B19</f>
        <v>7.6867534478168986</v>
      </c>
      <c r="X21" s="65">
        <f>X19/B19</f>
        <v>2.8571428571428572</v>
      </c>
      <c r="Y21" s="65">
        <f>Y19/B19</f>
        <v>0.12552494181297977</v>
      </c>
      <c r="AA21" s="65">
        <f>AA19/B19</f>
        <v>102.5</v>
      </c>
      <c r="AB21" s="65">
        <f>AB19/B19</f>
        <v>3.1405603551952344</v>
      </c>
      <c r="AC21" s="65">
        <f>AC19/B19</f>
        <v>2</v>
      </c>
      <c r="AD21" s="65">
        <f>AD19/B19</f>
        <v>8.4375020305915441E-2</v>
      </c>
      <c r="AF21" s="65">
        <f>AF19/B19</f>
        <v>343.92857142857144</v>
      </c>
      <c r="AG21" s="65">
        <f>B19</f>
        <v>14</v>
      </c>
      <c r="AH21" s="65">
        <f>AH19/B19</f>
        <v>3.9285714285714284</v>
      </c>
      <c r="AI21" s="65">
        <f>AI19/B19</f>
        <v>0.18709572276107897</v>
      </c>
      <c r="AJ21" s="65">
        <f>AJ19/B19</f>
        <v>1.6428571428571428</v>
      </c>
      <c r="AK21" s="65">
        <f>AK19/B19</f>
        <v>3.594849850610219E-2</v>
      </c>
      <c r="AL21" s="65">
        <f>AL19/B19</f>
        <v>7.6121428571428575</v>
      </c>
      <c r="AM21" s="65">
        <f>AM19/B19</f>
        <v>0.3440262954086587</v>
      </c>
      <c r="AN21" s="65">
        <f>AN19/B19</f>
        <v>0.42857142857142855</v>
      </c>
      <c r="AO21" s="65">
        <f>AO19/B19</f>
        <v>0</v>
      </c>
      <c r="AP21" s="65">
        <f>AP19/B19</f>
        <v>0</v>
      </c>
      <c r="AQ21" s="65">
        <f>AQ19/B19</f>
        <v>0</v>
      </c>
    </row>
    <row r="23" spans="1:43">
      <c r="A23" s="59" t="s">
        <v>936</v>
      </c>
      <c r="B23" s="59" t="s">
        <v>981</v>
      </c>
      <c r="C23" s="59"/>
      <c r="D23" s="59" t="s">
        <v>982</v>
      </c>
      <c r="E23" s="59"/>
      <c r="F23" s="59"/>
      <c r="G23" s="59"/>
      <c r="H23" s="59"/>
      <c r="I23" s="60"/>
      <c r="J23" s="20"/>
      <c r="K23" s="20"/>
      <c r="L23" s="20"/>
      <c r="N23" s="20"/>
      <c r="O23" s="20"/>
      <c r="P23" s="20"/>
      <c r="Q23" s="20"/>
      <c r="S23" s="20"/>
      <c r="T23" s="20"/>
      <c r="U23" s="20"/>
      <c r="V23" s="20"/>
      <c r="X23" s="59" t="s">
        <v>1310</v>
      </c>
      <c r="Y23" s="60" t="s">
        <v>1311</v>
      </c>
      <c r="Z23" s="60" t="s">
        <v>1312</v>
      </c>
      <c r="AA23" s="60" t="s">
        <v>1313</v>
      </c>
      <c r="AC23" s="20"/>
      <c r="AD23" s="20"/>
      <c r="AE23" s="20"/>
      <c r="AF23" s="20"/>
      <c r="AH23" s="20"/>
    </row>
    <row r="24" spans="1:43">
      <c r="A24" s="60"/>
      <c r="B24" s="60"/>
      <c r="C24" s="60"/>
      <c r="D24" s="60"/>
      <c r="E24" s="60"/>
      <c r="F24" s="60"/>
      <c r="G24" s="60"/>
      <c r="H24" s="60"/>
      <c r="I24" s="60"/>
      <c r="J24" s="20"/>
      <c r="K24" s="20"/>
      <c r="L24" s="20"/>
      <c r="N24" s="20"/>
      <c r="O24" s="20"/>
      <c r="P24" s="20"/>
      <c r="Q24" s="20"/>
      <c r="S24" s="20"/>
      <c r="T24" s="20"/>
      <c r="U24" s="20"/>
      <c r="V24" s="20"/>
      <c r="X24" s="59"/>
      <c r="Y24" s="60"/>
      <c r="Z24" s="60"/>
      <c r="AA24" s="60"/>
      <c r="AC24" s="20"/>
      <c r="AD24" s="20"/>
      <c r="AE24" s="20"/>
      <c r="AF24" s="20"/>
      <c r="AH24" s="20"/>
    </row>
    <row r="25" spans="1:43">
      <c r="A25" s="60" t="s">
        <v>1042</v>
      </c>
      <c r="B25" s="60">
        <v>2</v>
      </c>
      <c r="C25" s="60"/>
      <c r="D25" s="60">
        <v>6</v>
      </c>
      <c r="E25" s="60">
        <v>13</v>
      </c>
      <c r="F25" s="60"/>
      <c r="G25" s="60"/>
      <c r="H25" s="60"/>
      <c r="I25" s="60"/>
      <c r="J25" s="20"/>
      <c r="K25" s="20"/>
      <c r="L25" s="20"/>
      <c r="N25" s="20"/>
      <c r="O25" s="20"/>
      <c r="P25" s="20"/>
      <c r="Q25" s="20"/>
      <c r="S25" s="20"/>
      <c r="T25" s="20"/>
      <c r="U25" s="20"/>
      <c r="V25" s="20"/>
      <c r="X25" s="59">
        <v>8.3339999999999996</v>
      </c>
      <c r="Y25" s="60">
        <v>4.51</v>
      </c>
      <c r="Z25" s="60">
        <v>3.8239999999999998</v>
      </c>
      <c r="AA25" s="60"/>
      <c r="AC25" s="20"/>
      <c r="AD25" s="20"/>
      <c r="AE25" s="20"/>
      <c r="AF25" s="20"/>
      <c r="AH25" s="20"/>
    </row>
    <row r="26" spans="1:43">
      <c r="A26" s="60" t="s">
        <v>1043</v>
      </c>
      <c r="B26" s="60">
        <v>2</v>
      </c>
      <c r="C26" s="60"/>
      <c r="D26" s="60">
        <v>1</v>
      </c>
      <c r="E26" s="60">
        <v>6</v>
      </c>
      <c r="F26" s="60"/>
      <c r="G26" s="60"/>
      <c r="H26" s="60"/>
      <c r="I26" s="60"/>
      <c r="J26" s="20"/>
      <c r="K26" s="20"/>
      <c r="L26" s="20"/>
      <c r="N26" s="20"/>
      <c r="O26" s="20"/>
      <c r="P26" s="20"/>
      <c r="Q26" s="20"/>
      <c r="S26" s="20"/>
      <c r="T26" s="20"/>
      <c r="U26" s="20"/>
      <c r="V26" s="20"/>
      <c r="X26" s="59">
        <v>9.51</v>
      </c>
      <c r="Y26" s="60">
        <v>5</v>
      </c>
      <c r="Z26" s="60">
        <v>4.51</v>
      </c>
      <c r="AA26" s="60"/>
      <c r="AC26" s="20"/>
      <c r="AD26" s="20"/>
      <c r="AE26" s="20"/>
      <c r="AF26" s="20"/>
      <c r="AH26" s="20"/>
    </row>
    <row r="27" spans="1:43">
      <c r="A27" s="60" t="s">
        <v>1044</v>
      </c>
      <c r="B27" s="60">
        <v>2</v>
      </c>
      <c r="C27" s="60"/>
      <c r="D27" s="60">
        <v>8</v>
      </c>
      <c r="E27" s="60">
        <v>22</v>
      </c>
      <c r="F27" s="60"/>
      <c r="G27" s="60"/>
      <c r="H27" s="60"/>
      <c r="I27" s="60"/>
      <c r="J27" s="20"/>
      <c r="K27" s="20"/>
      <c r="L27" s="20"/>
      <c r="N27" s="20"/>
      <c r="O27" s="20"/>
      <c r="P27" s="20"/>
      <c r="Q27" s="20"/>
      <c r="S27" s="20"/>
      <c r="T27" s="20"/>
      <c r="U27" s="20"/>
      <c r="V27" s="20"/>
      <c r="X27" s="59">
        <v>7.2549999999999999</v>
      </c>
      <c r="Y27" s="60">
        <v>4.3140000000000001</v>
      </c>
      <c r="Z27" s="60">
        <v>2.9409999999999998</v>
      </c>
      <c r="AA27" s="60"/>
      <c r="AC27" s="20"/>
      <c r="AD27" s="20"/>
      <c r="AE27" s="20"/>
      <c r="AF27" s="20"/>
      <c r="AH27" s="20"/>
    </row>
    <row r="28" spans="1:43">
      <c r="A28" s="60" t="s">
        <v>1045</v>
      </c>
      <c r="B28" s="60">
        <v>16</v>
      </c>
      <c r="C28" s="60"/>
      <c r="D28" s="60">
        <v>2</v>
      </c>
      <c r="E28" s="60">
        <v>5</v>
      </c>
      <c r="F28" s="60">
        <v>8</v>
      </c>
      <c r="G28" s="60">
        <v>8</v>
      </c>
      <c r="H28" s="60"/>
      <c r="I28" s="60">
        <v>8</v>
      </c>
      <c r="J28" s="60">
        <v>15</v>
      </c>
      <c r="K28" s="60">
        <v>18</v>
      </c>
      <c r="L28" s="60">
        <v>21</v>
      </c>
      <c r="M28" s="60"/>
      <c r="N28" s="60">
        <v>21</v>
      </c>
      <c r="O28" s="60">
        <v>27</v>
      </c>
      <c r="P28" s="20" t="s">
        <v>929</v>
      </c>
      <c r="Q28" s="20" t="s">
        <v>929</v>
      </c>
      <c r="S28" s="20" t="s">
        <v>929</v>
      </c>
      <c r="T28" s="20" t="s">
        <v>929</v>
      </c>
      <c r="U28" s="20" t="s">
        <v>929</v>
      </c>
      <c r="V28" s="20" t="s">
        <v>929</v>
      </c>
      <c r="X28" s="59">
        <v>37.941000000000003</v>
      </c>
      <c r="Y28" s="60">
        <v>4.9020000000000001</v>
      </c>
      <c r="Z28" s="60">
        <v>4.6079999999999997</v>
      </c>
      <c r="AA28" s="60">
        <v>4.3140000000000001</v>
      </c>
      <c r="AB28" s="60">
        <v>4.3140000000000001</v>
      </c>
      <c r="AC28" s="60">
        <v>4.3140000000000001</v>
      </c>
      <c r="AD28" s="60">
        <v>3.6269999999999998</v>
      </c>
      <c r="AE28" s="60">
        <v>3.3330000000000002</v>
      </c>
      <c r="AF28" s="60">
        <v>3.0390000000000001</v>
      </c>
      <c r="AG28" s="60">
        <v>3.0390000000000001</v>
      </c>
      <c r="AH28" s="60">
        <v>2.4510000000000001</v>
      </c>
    </row>
    <row r="29" spans="1:43">
      <c r="A29" s="60" t="s">
        <v>1046</v>
      </c>
      <c r="B29" s="60">
        <v>3</v>
      </c>
      <c r="C29" s="60"/>
      <c r="D29" s="60">
        <v>1</v>
      </c>
      <c r="E29" s="60">
        <v>2</v>
      </c>
      <c r="F29" s="60">
        <v>3</v>
      </c>
      <c r="G29" s="60"/>
      <c r="H29" s="60"/>
      <c r="I29" s="60"/>
      <c r="J29" s="20"/>
      <c r="K29" s="20"/>
      <c r="L29" s="20"/>
      <c r="N29" s="20"/>
      <c r="O29" s="20"/>
      <c r="P29" s="20"/>
      <c r="Q29" s="20"/>
      <c r="S29" s="20"/>
      <c r="T29" s="20"/>
      <c r="U29" s="20"/>
      <c r="V29" s="20"/>
      <c r="X29" s="59">
        <v>14.706</v>
      </c>
      <c r="Y29" s="60">
        <v>5</v>
      </c>
      <c r="Z29" s="60">
        <v>4.9020000000000001</v>
      </c>
      <c r="AA29" s="60">
        <v>4.8040000000000003</v>
      </c>
      <c r="AC29" s="20"/>
      <c r="AD29" s="20"/>
      <c r="AE29" s="20"/>
      <c r="AF29" s="20"/>
      <c r="AH29" s="20"/>
    </row>
    <row r="30" spans="1:43">
      <c r="A30" s="60" t="s">
        <v>1047</v>
      </c>
      <c r="B30" s="60">
        <v>6</v>
      </c>
      <c r="C30" s="60"/>
      <c r="D30" s="60">
        <v>3</v>
      </c>
      <c r="E30" s="60">
        <v>3</v>
      </c>
      <c r="F30" s="60">
        <v>3</v>
      </c>
      <c r="G30" s="60">
        <v>3</v>
      </c>
      <c r="H30" s="60"/>
      <c r="I30" s="60">
        <v>3</v>
      </c>
      <c r="J30" s="60">
        <v>3</v>
      </c>
      <c r="K30" s="20"/>
      <c r="L30" s="20"/>
      <c r="N30" s="20"/>
      <c r="O30" s="20"/>
      <c r="P30" s="20"/>
      <c r="Q30" s="20"/>
      <c r="S30" s="20"/>
      <c r="T30" s="20"/>
      <c r="U30" s="20"/>
      <c r="V30" s="20"/>
      <c r="X30" s="59">
        <v>28.824000000000002</v>
      </c>
      <c r="Y30" s="60">
        <v>4.8040000000000003</v>
      </c>
      <c r="Z30" s="60">
        <v>4.8040000000000003</v>
      </c>
      <c r="AA30" s="60">
        <v>4.8040000000000003</v>
      </c>
      <c r="AB30" s="60">
        <v>4.8040000000000003</v>
      </c>
      <c r="AC30" s="60">
        <v>4.8040000000000003</v>
      </c>
      <c r="AD30" s="60">
        <v>4.8040000000000003</v>
      </c>
      <c r="AE30" s="20"/>
      <c r="AF30" s="20"/>
      <c r="AH30" s="20"/>
    </row>
  </sheetData>
  <hyperlinks>
    <hyperlink ref="A3" r:id="rId1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32"/>
  <sheetViews>
    <sheetView workbookViewId="0">
      <selection activeCell="A18" sqref="A18"/>
    </sheetView>
  </sheetViews>
  <sheetFormatPr baseColWidth="10" defaultColWidth="8.83203125" defaultRowHeight="14" x14ac:dyDescent="0"/>
  <cols>
    <col min="1" max="1" width="25.1640625" customWidth="1"/>
    <col min="3" max="7" width="5.6640625" customWidth="1"/>
    <col min="8" max="8" width="5.6640625" style="20" customWidth="1"/>
    <col min="9" max="12" width="5.6640625" customWidth="1"/>
    <col min="13" max="13" width="5.6640625" style="20" customWidth="1"/>
    <col min="14" max="17" width="5.6640625" customWidth="1"/>
    <col min="18" max="18" width="5.6640625" style="20" customWidth="1"/>
    <col min="19" max="22" width="5.6640625" customWidth="1"/>
    <col min="23" max="23" width="5.6640625" style="20" customWidth="1"/>
    <col min="24" max="27" width="5.6640625" customWidth="1"/>
    <col min="28" max="28" width="5.6640625" style="20" customWidth="1"/>
    <col min="29" max="32" width="5.6640625" customWidth="1"/>
    <col min="33" max="33" width="5.6640625" style="20" customWidth="1"/>
    <col min="34" max="35" width="5.6640625" customWidth="1"/>
  </cols>
  <sheetData>
    <row r="1" spans="1:43">
      <c r="A1">
        <v>9</v>
      </c>
      <c r="B1" t="s">
        <v>21</v>
      </c>
      <c r="C1">
        <v>4</v>
      </c>
      <c r="D1">
        <v>17</v>
      </c>
      <c r="E1">
        <f>AVERAGE(C1:D1)</f>
        <v>10.5</v>
      </c>
      <c r="K1">
        <v>13</v>
      </c>
      <c r="L1" t="s">
        <v>21</v>
      </c>
      <c r="N1">
        <v>4</v>
      </c>
      <c r="O1">
        <v>17</v>
      </c>
      <c r="P1">
        <v>21</v>
      </c>
      <c r="Q1">
        <v>22</v>
      </c>
      <c r="S1">
        <v>38</v>
      </c>
      <c r="T1">
        <v>20.399999999999999</v>
      </c>
    </row>
    <row r="2" spans="1:43">
      <c r="A2" t="s">
        <v>451</v>
      </c>
    </row>
    <row r="3" spans="1:43" ht="15" thickBot="1">
      <c r="A3" s="19" t="s">
        <v>452</v>
      </c>
    </row>
    <row r="4" spans="1:43" ht="89.25" customHeight="1" thickBot="1">
      <c r="B4" t="s">
        <v>939</v>
      </c>
      <c r="C4" s="40" t="s">
        <v>938</v>
      </c>
      <c r="D4" s="41" t="s">
        <v>960</v>
      </c>
      <c r="E4" s="42" t="s">
        <v>959</v>
      </c>
      <c r="F4" s="48" t="s">
        <v>946</v>
      </c>
      <c r="G4" s="49" t="s">
        <v>944</v>
      </c>
      <c r="H4" s="49" t="s">
        <v>1284</v>
      </c>
      <c r="I4" s="49" t="s">
        <v>945</v>
      </c>
      <c r="J4" s="50" t="s">
        <v>964</v>
      </c>
      <c r="K4" s="45" t="s">
        <v>947</v>
      </c>
      <c r="L4" s="49" t="s">
        <v>942</v>
      </c>
      <c r="M4" s="49" t="s">
        <v>1285</v>
      </c>
      <c r="N4" s="49" t="s">
        <v>943</v>
      </c>
      <c r="O4" s="50" t="s">
        <v>965</v>
      </c>
      <c r="P4" s="45" t="s">
        <v>951</v>
      </c>
      <c r="Q4" s="49" t="s">
        <v>952</v>
      </c>
      <c r="R4" s="49" t="s">
        <v>1286</v>
      </c>
      <c r="S4" s="49" t="s">
        <v>937</v>
      </c>
      <c r="T4" s="50" t="s">
        <v>966</v>
      </c>
      <c r="U4" s="45" t="s">
        <v>953</v>
      </c>
      <c r="V4" s="49" t="s">
        <v>954</v>
      </c>
      <c r="W4" s="49" t="s">
        <v>1287</v>
      </c>
      <c r="X4" s="49" t="s">
        <v>955</v>
      </c>
      <c r="Y4" s="50" t="s">
        <v>967</v>
      </c>
      <c r="Z4" s="45" t="s">
        <v>948</v>
      </c>
      <c r="AA4" s="49" t="s">
        <v>949</v>
      </c>
      <c r="AB4" s="49" t="s">
        <v>1290</v>
      </c>
      <c r="AC4" s="49" t="s">
        <v>950</v>
      </c>
      <c r="AD4" s="50" t="s">
        <v>968</v>
      </c>
      <c r="AE4" s="45" t="s">
        <v>956</v>
      </c>
      <c r="AF4" s="49" t="s">
        <v>957</v>
      </c>
      <c r="AG4" s="49" t="s">
        <v>1291</v>
      </c>
      <c r="AH4" s="49" t="s">
        <v>958</v>
      </c>
      <c r="AI4" s="50" t="s">
        <v>969</v>
      </c>
      <c r="AJ4" s="85" t="s">
        <v>1252</v>
      </c>
      <c r="AK4" s="44" t="s">
        <v>1307</v>
      </c>
      <c r="AL4" s="85" t="s">
        <v>1309</v>
      </c>
      <c r="AM4" s="44" t="s">
        <v>1316</v>
      </c>
      <c r="AN4" s="72" t="s">
        <v>1317</v>
      </c>
      <c r="AO4" s="89" t="s">
        <v>1318</v>
      </c>
      <c r="AP4" s="108" t="s">
        <v>1319</v>
      </c>
      <c r="AQ4" s="110" t="s">
        <v>1357</v>
      </c>
    </row>
    <row r="5" spans="1:43">
      <c r="A5" t="s">
        <v>453</v>
      </c>
      <c r="B5" t="s">
        <v>940</v>
      </c>
      <c r="C5" s="28">
        <v>2010</v>
      </c>
      <c r="D5" s="29">
        <v>2013</v>
      </c>
      <c r="E5" s="30">
        <f>D5-C5</f>
        <v>3</v>
      </c>
      <c r="F5" s="28">
        <v>1</v>
      </c>
      <c r="G5" s="29">
        <v>0</v>
      </c>
      <c r="H5" s="29">
        <f>G5/E5</f>
        <v>0</v>
      </c>
      <c r="I5" s="29">
        <v>0</v>
      </c>
      <c r="J5" s="30">
        <f>I5/E5</f>
        <v>0</v>
      </c>
      <c r="K5" s="28">
        <v>1</v>
      </c>
      <c r="L5" s="29">
        <v>0</v>
      </c>
      <c r="M5" s="29">
        <f>L5/E5</f>
        <v>0</v>
      </c>
      <c r="N5" s="29">
        <v>0</v>
      </c>
      <c r="O5" s="30">
        <f>N5/E5</f>
        <v>0</v>
      </c>
      <c r="P5" s="28">
        <v>1</v>
      </c>
      <c r="Q5" s="29">
        <v>0</v>
      </c>
      <c r="R5" s="29">
        <f>Q5/E5</f>
        <v>0</v>
      </c>
      <c r="S5" s="29">
        <v>0</v>
      </c>
      <c r="T5" s="30">
        <f>S5/E5</f>
        <v>0</v>
      </c>
      <c r="U5" s="28">
        <v>0</v>
      </c>
      <c r="V5" s="29">
        <v>0</v>
      </c>
      <c r="W5" s="29">
        <f>V5/E5</f>
        <v>0</v>
      </c>
      <c r="X5" s="29">
        <v>0</v>
      </c>
      <c r="Y5" s="30">
        <f>X5/E5</f>
        <v>0</v>
      </c>
      <c r="Z5" s="28">
        <v>0</v>
      </c>
      <c r="AA5" s="29">
        <v>0</v>
      </c>
      <c r="AB5" s="29">
        <f>AA5/E5</f>
        <v>0</v>
      </c>
      <c r="AC5" s="29">
        <v>0</v>
      </c>
      <c r="AD5" s="30">
        <f>AC5/E5</f>
        <v>0</v>
      </c>
      <c r="AE5" s="28">
        <v>0</v>
      </c>
      <c r="AF5" s="29">
        <v>0</v>
      </c>
      <c r="AG5" s="29">
        <f>AF5/E5</f>
        <v>0</v>
      </c>
      <c r="AH5" s="29">
        <v>0</v>
      </c>
      <c r="AI5" s="30">
        <f>AH5/E5</f>
        <v>0</v>
      </c>
      <c r="AJ5" s="78">
        <v>0</v>
      </c>
      <c r="AK5" s="30">
        <f>AJ5/E5</f>
        <v>0</v>
      </c>
      <c r="AL5" s="28">
        <v>0</v>
      </c>
      <c r="AM5" s="30">
        <f>AL5/E5</f>
        <v>0</v>
      </c>
      <c r="AN5" s="28">
        <v>0</v>
      </c>
      <c r="AO5" s="30">
        <v>0</v>
      </c>
      <c r="AP5" s="87">
        <v>0</v>
      </c>
      <c r="AQ5" s="87">
        <v>0</v>
      </c>
    </row>
    <row r="6" spans="1:43">
      <c r="A6" t="s">
        <v>454</v>
      </c>
      <c r="B6" t="s">
        <v>940</v>
      </c>
      <c r="C6" s="31">
        <v>1966</v>
      </c>
      <c r="D6" s="27">
        <v>2013</v>
      </c>
      <c r="E6" s="32">
        <f t="shared" ref="E6:E16" si="0">D6-C6</f>
        <v>47</v>
      </c>
      <c r="F6" s="31">
        <v>127</v>
      </c>
      <c r="G6" s="27">
        <v>1593</v>
      </c>
      <c r="H6" s="27">
        <f t="shared" ref="H6:H16" si="1">G6/E6</f>
        <v>33.893617021276597</v>
      </c>
      <c r="I6" s="27">
        <v>20</v>
      </c>
      <c r="J6" s="32">
        <f t="shared" ref="J6:J16" si="2">I6/E6</f>
        <v>0.42553191489361702</v>
      </c>
      <c r="K6" s="31">
        <v>59</v>
      </c>
      <c r="L6" s="27">
        <v>932</v>
      </c>
      <c r="M6" s="27">
        <f t="shared" ref="M6:M16" si="3">L6/E6</f>
        <v>19.829787234042552</v>
      </c>
      <c r="N6" s="27">
        <v>16</v>
      </c>
      <c r="O6" s="32">
        <f t="shared" ref="O6:O16" si="4">N6/E6</f>
        <v>0.34042553191489361</v>
      </c>
      <c r="P6" s="31">
        <v>40</v>
      </c>
      <c r="Q6" s="27">
        <v>705</v>
      </c>
      <c r="R6" s="27">
        <f t="shared" ref="R6:R16" si="5">Q6/E6</f>
        <v>15</v>
      </c>
      <c r="S6" s="27">
        <v>14</v>
      </c>
      <c r="T6" s="32">
        <f t="shared" ref="T6:T16" si="6">S6/E6</f>
        <v>0.2978723404255319</v>
      </c>
      <c r="U6" s="31">
        <v>19</v>
      </c>
      <c r="V6" s="27">
        <v>227</v>
      </c>
      <c r="W6" s="27">
        <f t="shared" ref="W6:W16" si="7">V6/E6</f>
        <v>4.8297872340425529</v>
      </c>
      <c r="X6" s="27">
        <v>8</v>
      </c>
      <c r="Y6" s="32">
        <f t="shared" ref="Y6:Y16" si="8">X6/E6</f>
        <v>0.1702127659574468</v>
      </c>
      <c r="Z6" s="31">
        <v>4</v>
      </c>
      <c r="AA6" s="27">
        <v>95</v>
      </c>
      <c r="AB6" s="27">
        <f t="shared" ref="AB6:AB16" si="9">AA6/E6</f>
        <v>2.021276595744681</v>
      </c>
      <c r="AC6" s="27">
        <v>3</v>
      </c>
      <c r="AD6" s="32">
        <f t="shared" ref="AD6:AD16" si="10">AC6/E6</f>
        <v>6.3829787234042548E-2</v>
      </c>
      <c r="AE6" s="31">
        <v>29</v>
      </c>
      <c r="AF6" s="27">
        <v>591</v>
      </c>
      <c r="AG6" s="27">
        <f t="shared" ref="AG6:AG16" si="11">AF6/E6</f>
        <v>12.574468085106384</v>
      </c>
      <c r="AH6" s="27">
        <v>13</v>
      </c>
      <c r="AI6" s="32">
        <f t="shared" ref="AI6:AI16" si="12">AH6/E6</f>
        <v>0.27659574468085107</v>
      </c>
      <c r="AJ6" s="39">
        <v>1</v>
      </c>
      <c r="AK6" s="32">
        <f t="shared" ref="AK6:AK16" si="13">AJ6/E6</f>
        <v>2.1276595744680851E-2</v>
      </c>
      <c r="AL6" s="31">
        <v>41.274000000000001</v>
      </c>
      <c r="AM6" s="32">
        <f t="shared" ref="AM6:AM16" si="14">AL6/E6</f>
        <v>0.87817021276595741</v>
      </c>
      <c r="AN6" s="31">
        <v>0</v>
      </c>
      <c r="AO6" s="32">
        <v>0</v>
      </c>
      <c r="AP6" s="109">
        <v>0</v>
      </c>
      <c r="AQ6" s="109">
        <v>0</v>
      </c>
    </row>
    <row r="7" spans="1:43">
      <c r="A7" t="s">
        <v>455</v>
      </c>
      <c r="B7" t="s">
        <v>940</v>
      </c>
      <c r="C7" s="31">
        <v>1971</v>
      </c>
      <c r="D7" s="27">
        <v>2013</v>
      </c>
      <c r="E7" s="32">
        <f t="shared" si="0"/>
        <v>42</v>
      </c>
      <c r="F7" s="31">
        <v>49</v>
      </c>
      <c r="G7" s="27">
        <v>1328</v>
      </c>
      <c r="H7" s="27">
        <f t="shared" si="1"/>
        <v>31.61904761904762</v>
      </c>
      <c r="I7" s="27">
        <v>19</v>
      </c>
      <c r="J7" s="32">
        <f t="shared" si="2"/>
        <v>0.45238095238095238</v>
      </c>
      <c r="K7" s="31">
        <v>45</v>
      </c>
      <c r="L7" s="27">
        <v>1313</v>
      </c>
      <c r="M7" s="27">
        <f t="shared" si="3"/>
        <v>31.261904761904763</v>
      </c>
      <c r="N7" s="27">
        <v>19</v>
      </c>
      <c r="O7" s="32">
        <f t="shared" si="4"/>
        <v>0.45238095238095238</v>
      </c>
      <c r="P7" s="31">
        <v>19</v>
      </c>
      <c r="Q7" s="27">
        <v>832</v>
      </c>
      <c r="R7" s="27">
        <f t="shared" si="5"/>
        <v>19.80952380952381</v>
      </c>
      <c r="S7" s="27">
        <v>12</v>
      </c>
      <c r="T7" s="32">
        <f t="shared" si="6"/>
        <v>0.2857142857142857</v>
      </c>
      <c r="U7" s="31">
        <v>26</v>
      </c>
      <c r="V7" s="27">
        <v>481</v>
      </c>
      <c r="W7" s="27">
        <f t="shared" si="7"/>
        <v>11.452380952380953</v>
      </c>
      <c r="X7" s="27">
        <v>14</v>
      </c>
      <c r="Y7" s="32">
        <f t="shared" si="8"/>
        <v>0.33333333333333331</v>
      </c>
      <c r="Z7" s="31">
        <v>11</v>
      </c>
      <c r="AA7" s="36">
        <v>166</v>
      </c>
      <c r="AB7" s="27">
        <f t="shared" si="9"/>
        <v>3.9523809523809526</v>
      </c>
      <c r="AC7" s="36">
        <v>9</v>
      </c>
      <c r="AD7" s="32">
        <f t="shared" si="10"/>
        <v>0.21428571428571427</v>
      </c>
      <c r="AE7" s="31">
        <v>34</v>
      </c>
      <c r="AF7" s="36">
        <v>1192</v>
      </c>
      <c r="AG7" s="27">
        <f t="shared" si="11"/>
        <v>28.38095238095238</v>
      </c>
      <c r="AH7" s="36">
        <v>19</v>
      </c>
      <c r="AI7" s="32">
        <f t="shared" si="12"/>
        <v>0.45238095238095238</v>
      </c>
      <c r="AJ7" s="39">
        <v>10</v>
      </c>
      <c r="AK7" s="32">
        <f t="shared" si="13"/>
        <v>0.23809523809523808</v>
      </c>
      <c r="AL7" s="31">
        <v>37.06</v>
      </c>
      <c r="AM7" s="32">
        <f t="shared" si="14"/>
        <v>0.88238095238095249</v>
      </c>
      <c r="AN7" s="31">
        <v>0</v>
      </c>
      <c r="AO7" s="32">
        <v>0</v>
      </c>
      <c r="AP7" s="109">
        <v>0</v>
      </c>
      <c r="AQ7" s="109">
        <v>0</v>
      </c>
    </row>
    <row r="8" spans="1:43">
      <c r="A8" t="s">
        <v>456</v>
      </c>
      <c r="B8" t="s">
        <v>940</v>
      </c>
      <c r="C8" s="31">
        <v>1975</v>
      </c>
      <c r="D8" s="27">
        <v>2013</v>
      </c>
      <c r="E8" s="32">
        <f t="shared" si="0"/>
        <v>38</v>
      </c>
      <c r="F8" s="31">
        <v>6</v>
      </c>
      <c r="G8" s="36">
        <v>18</v>
      </c>
      <c r="H8" s="27">
        <f t="shared" si="1"/>
        <v>0.47368421052631576</v>
      </c>
      <c r="I8" s="36">
        <v>3</v>
      </c>
      <c r="J8" s="32">
        <f t="shared" si="2"/>
        <v>7.8947368421052627E-2</v>
      </c>
      <c r="K8" s="31">
        <v>3</v>
      </c>
      <c r="L8" s="36">
        <v>10</v>
      </c>
      <c r="M8" s="27">
        <f t="shared" si="3"/>
        <v>0.26315789473684209</v>
      </c>
      <c r="N8" s="36">
        <v>1</v>
      </c>
      <c r="O8" s="32">
        <f t="shared" si="4"/>
        <v>2.6315789473684209E-2</v>
      </c>
      <c r="P8" s="31">
        <v>3</v>
      </c>
      <c r="Q8" s="36">
        <v>10</v>
      </c>
      <c r="R8" s="27">
        <f t="shared" si="5"/>
        <v>0.26315789473684209</v>
      </c>
      <c r="S8" s="36">
        <v>1</v>
      </c>
      <c r="T8" s="32">
        <f t="shared" si="6"/>
        <v>2.6315789473684209E-2</v>
      </c>
      <c r="U8" s="31">
        <v>0</v>
      </c>
      <c r="V8" s="36">
        <v>0</v>
      </c>
      <c r="W8" s="27">
        <f t="shared" si="7"/>
        <v>0</v>
      </c>
      <c r="X8" s="36">
        <v>0</v>
      </c>
      <c r="Y8" s="32">
        <f t="shared" si="8"/>
        <v>0</v>
      </c>
      <c r="Z8" s="31">
        <v>0</v>
      </c>
      <c r="AA8" s="36">
        <v>0</v>
      </c>
      <c r="AB8" s="27">
        <f t="shared" si="9"/>
        <v>0</v>
      </c>
      <c r="AC8" s="36">
        <v>0</v>
      </c>
      <c r="AD8" s="32">
        <f t="shared" si="10"/>
        <v>0</v>
      </c>
      <c r="AE8" s="31">
        <v>1</v>
      </c>
      <c r="AF8" s="36">
        <v>9</v>
      </c>
      <c r="AG8" s="27">
        <f t="shared" si="11"/>
        <v>0.23684210526315788</v>
      </c>
      <c r="AH8" s="36">
        <v>1</v>
      </c>
      <c r="AI8" s="32">
        <f t="shared" si="12"/>
        <v>2.6315789473684209E-2</v>
      </c>
      <c r="AJ8" s="39">
        <v>2</v>
      </c>
      <c r="AK8" s="32">
        <f t="shared" si="13"/>
        <v>5.2631578947368418E-2</v>
      </c>
      <c r="AL8" s="31">
        <v>6.0780000000000003</v>
      </c>
      <c r="AM8" s="32">
        <f t="shared" si="14"/>
        <v>0.15994736842105264</v>
      </c>
      <c r="AN8" s="31">
        <v>0</v>
      </c>
      <c r="AO8" s="32">
        <v>0</v>
      </c>
      <c r="AP8" s="109">
        <v>0</v>
      </c>
      <c r="AQ8" s="109">
        <v>0</v>
      </c>
    </row>
    <row r="9" spans="1:43">
      <c r="A9" t="s">
        <v>457</v>
      </c>
      <c r="B9" t="s">
        <v>940</v>
      </c>
      <c r="C9" s="31">
        <v>1976</v>
      </c>
      <c r="D9" s="27">
        <v>2013</v>
      </c>
      <c r="E9" s="32">
        <f t="shared" si="0"/>
        <v>37</v>
      </c>
      <c r="F9" s="31">
        <v>26</v>
      </c>
      <c r="G9" s="36">
        <v>1041</v>
      </c>
      <c r="H9" s="27">
        <f t="shared" si="1"/>
        <v>28.135135135135137</v>
      </c>
      <c r="I9" s="36">
        <v>15</v>
      </c>
      <c r="J9" s="32">
        <f t="shared" si="2"/>
        <v>0.40540540540540543</v>
      </c>
      <c r="K9" s="31">
        <v>14</v>
      </c>
      <c r="L9" s="36">
        <v>593</v>
      </c>
      <c r="M9" s="27">
        <f t="shared" si="3"/>
        <v>16.027027027027028</v>
      </c>
      <c r="N9" s="36">
        <v>12</v>
      </c>
      <c r="O9" s="32">
        <f t="shared" si="4"/>
        <v>0.32432432432432434</v>
      </c>
      <c r="P9" s="31">
        <v>3</v>
      </c>
      <c r="Q9" s="36">
        <v>122</v>
      </c>
      <c r="R9" s="27">
        <f t="shared" si="5"/>
        <v>3.2972972972972974</v>
      </c>
      <c r="S9" s="36">
        <v>3</v>
      </c>
      <c r="T9" s="32">
        <f t="shared" si="6"/>
        <v>8.1081081081081086E-2</v>
      </c>
      <c r="U9" s="31">
        <v>11</v>
      </c>
      <c r="V9" s="36">
        <v>471</v>
      </c>
      <c r="W9" s="27">
        <f t="shared" si="7"/>
        <v>12.72972972972973</v>
      </c>
      <c r="X9" s="36">
        <v>9</v>
      </c>
      <c r="Y9" s="32">
        <f t="shared" si="8"/>
        <v>0.24324324324324326</v>
      </c>
      <c r="Z9" s="31">
        <v>10</v>
      </c>
      <c r="AA9" s="36">
        <v>431</v>
      </c>
      <c r="AB9" s="27">
        <f t="shared" si="9"/>
        <v>11.648648648648649</v>
      </c>
      <c r="AC9" s="36">
        <v>8</v>
      </c>
      <c r="AD9" s="32">
        <f t="shared" si="10"/>
        <v>0.21621621621621623</v>
      </c>
      <c r="AE9" s="31">
        <v>10</v>
      </c>
      <c r="AF9" s="36">
        <v>550</v>
      </c>
      <c r="AG9" s="27">
        <f t="shared" si="11"/>
        <v>14.864864864864865</v>
      </c>
      <c r="AH9" s="36">
        <v>10</v>
      </c>
      <c r="AI9" s="32">
        <f t="shared" si="12"/>
        <v>0.27027027027027029</v>
      </c>
      <c r="AJ9" s="39">
        <v>0</v>
      </c>
      <c r="AK9" s="32">
        <f t="shared" si="13"/>
        <v>0</v>
      </c>
      <c r="AL9" s="31">
        <v>9.3140000000000001</v>
      </c>
      <c r="AM9" s="32">
        <f t="shared" si="14"/>
        <v>0.25172972972972973</v>
      </c>
      <c r="AN9" s="31">
        <v>1</v>
      </c>
      <c r="AO9" s="32">
        <v>0</v>
      </c>
      <c r="AP9" s="109">
        <v>0</v>
      </c>
      <c r="AQ9" s="109">
        <v>0</v>
      </c>
    </row>
    <row r="10" spans="1:43">
      <c r="A10" t="s">
        <v>458</v>
      </c>
      <c r="B10" t="s">
        <v>940</v>
      </c>
      <c r="C10" s="31">
        <v>1966</v>
      </c>
      <c r="D10" s="27">
        <v>2013</v>
      </c>
      <c r="E10" s="32">
        <f t="shared" si="0"/>
        <v>47</v>
      </c>
      <c r="F10" s="31">
        <v>4</v>
      </c>
      <c r="G10" s="36">
        <v>47</v>
      </c>
      <c r="H10" s="27">
        <f t="shared" si="1"/>
        <v>1</v>
      </c>
      <c r="I10" s="36">
        <v>2</v>
      </c>
      <c r="J10" s="32">
        <f t="shared" si="2"/>
        <v>4.2553191489361701E-2</v>
      </c>
      <c r="K10" s="31">
        <v>2</v>
      </c>
      <c r="L10" s="36">
        <v>16</v>
      </c>
      <c r="M10" s="27">
        <f t="shared" si="3"/>
        <v>0.34042553191489361</v>
      </c>
      <c r="N10" s="36">
        <v>1</v>
      </c>
      <c r="O10" s="32">
        <f t="shared" si="4"/>
        <v>2.1276595744680851E-2</v>
      </c>
      <c r="P10" s="31">
        <v>1</v>
      </c>
      <c r="Q10" s="36">
        <v>0</v>
      </c>
      <c r="R10" s="27">
        <f t="shared" si="5"/>
        <v>0</v>
      </c>
      <c r="S10" s="36">
        <v>0</v>
      </c>
      <c r="T10" s="32">
        <f t="shared" si="6"/>
        <v>0</v>
      </c>
      <c r="U10" s="31">
        <v>1</v>
      </c>
      <c r="V10" s="36">
        <v>16</v>
      </c>
      <c r="W10" s="27">
        <f t="shared" si="7"/>
        <v>0.34042553191489361</v>
      </c>
      <c r="X10" s="36">
        <v>1</v>
      </c>
      <c r="Y10" s="32">
        <f t="shared" si="8"/>
        <v>2.1276595744680851E-2</v>
      </c>
      <c r="Z10" s="31">
        <v>1</v>
      </c>
      <c r="AA10" s="36">
        <v>16</v>
      </c>
      <c r="AB10" s="27">
        <f t="shared" si="9"/>
        <v>0.34042553191489361</v>
      </c>
      <c r="AC10" s="36">
        <v>1</v>
      </c>
      <c r="AD10" s="32">
        <f t="shared" si="10"/>
        <v>2.1276595744680851E-2</v>
      </c>
      <c r="AE10" s="31">
        <v>1</v>
      </c>
      <c r="AF10" s="36">
        <v>16</v>
      </c>
      <c r="AG10" s="27">
        <f t="shared" si="11"/>
        <v>0.34042553191489361</v>
      </c>
      <c r="AH10" s="36">
        <v>1</v>
      </c>
      <c r="AI10" s="32">
        <f t="shared" si="12"/>
        <v>2.1276595744680851E-2</v>
      </c>
      <c r="AJ10" s="39">
        <v>4</v>
      </c>
      <c r="AK10" s="32">
        <f t="shared" si="13"/>
        <v>8.5106382978723402E-2</v>
      </c>
      <c r="AL10" s="31">
        <v>9.6080000000000005</v>
      </c>
      <c r="AM10" s="32">
        <f t="shared" si="14"/>
        <v>0.20442553191489363</v>
      </c>
      <c r="AN10" s="31">
        <v>0</v>
      </c>
      <c r="AO10" s="32">
        <v>0</v>
      </c>
      <c r="AP10" s="109">
        <v>0</v>
      </c>
      <c r="AQ10" s="109">
        <v>0</v>
      </c>
    </row>
    <row r="11" spans="1:43">
      <c r="A11" t="s">
        <v>459</v>
      </c>
      <c r="B11" t="s">
        <v>940</v>
      </c>
      <c r="C11" s="31">
        <v>1993</v>
      </c>
      <c r="D11" s="27">
        <v>2013</v>
      </c>
      <c r="E11" s="32">
        <f t="shared" si="0"/>
        <v>20</v>
      </c>
      <c r="F11" s="31">
        <v>11</v>
      </c>
      <c r="G11" s="36">
        <v>143</v>
      </c>
      <c r="H11" s="27">
        <f t="shared" si="1"/>
        <v>7.15</v>
      </c>
      <c r="I11" s="36">
        <v>6</v>
      </c>
      <c r="J11" s="32">
        <f t="shared" si="2"/>
        <v>0.3</v>
      </c>
      <c r="K11" s="31">
        <v>9</v>
      </c>
      <c r="L11" s="36">
        <v>137</v>
      </c>
      <c r="M11" s="27">
        <f t="shared" si="3"/>
        <v>6.85</v>
      </c>
      <c r="N11" s="36">
        <v>6</v>
      </c>
      <c r="O11" s="32">
        <f t="shared" si="4"/>
        <v>0.3</v>
      </c>
      <c r="P11" s="31">
        <v>5</v>
      </c>
      <c r="Q11" s="36">
        <v>85</v>
      </c>
      <c r="R11" s="27">
        <f t="shared" si="5"/>
        <v>4.25</v>
      </c>
      <c r="S11" s="36">
        <v>3</v>
      </c>
      <c r="T11" s="32">
        <f t="shared" si="6"/>
        <v>0.15</v>
      </c>
      <c r="U11" s="31">
        <v>4</v>
      </c>
      <c r="V11" s="36">
        <v>52</v>
      </c>
      <c r="W11" s="27">
        <f t="shared" si="7"/>
        <v>2.6</v>
      </c>
      <c r="X11" s="36">
        <v>4</v>
      </c>
      <c r="Y11" s="32">
        <f t="shared" si="8"/>
        <v>0.2</v>
      </c>
      <c r="Z11" s="31">
        <v>2</v>
      </c>
      <c r="AA11" s="36">
        <v>33</v>
      </c>
      <c r="AB11" s="27">
        <f t="shared" si="9"/>
        <v>1.65</v>
      </c>
      <c r="AC11" s="36">
        <v>2</v>
      </c>
      <c r="AD11" s="32">
        <f t="shared" si="10"/>
        <v>0.1</v>
      </c>
      <c r="AE11" s="31">
        <v>4</v>
      </c>
      <c r="AF11" s="36">
        <v>52</v>
      </c>
      <c r="AG11" s="27">
        <f t="shared" si="11"/>
        <v>2.6</v>
      </c>
      <c r="AH11" s="36">
        <v>4</v>
      </c>
      <c r="AI11" s="32">
        <f t="shared" si="12"/>
        <v>0.2</v>
      </c>
      <c r="AJ11" s="39">
        <v>0</v>
      </c>
      <c r="AK11" s="32">
        <f t="shared" si="13"/>
        <v>0</v>
      </c>
      <c r="AL11" s="31">
        <v>4.4119999999999999</v>
      </c>
      <c r="AM11" s="32">
        <f t="shared" si="14"/>
        <v>0.22059999999999999</v>
      </c>
      <c r="AN11" s="31">
        <v>0</v>
      </c>
      <c r="AO11" s="32">
        <v>0</v>
      </c>
      <c r="AP11" s="109">
        <v>0</v>
      </c>
      <c r="AQ11" s="109">
        <v>0</v>
      </c>
    </row>
    <row r="12" spans="1:43">
      <c r="A12" t="s">
        <v>460</v>
      </c>
      <c r="B12" t="s">
        <v>940</v>
      </c>
      <c r="C12" s="31">
        <v>1967</v>
      </c>
      <c r="D12" s="27">
        <v>2013</v>
      </c>
      <c r="E12" s="32">
        <f t="shared" si="0"/>
        <v>46</v>
      </c>
      <c r="F12" s="31">
        <v>11</v>
      </c>
      <c r="G12" s="36">
        <v>15</v>
      </c>
      <c r="H12" s="27">
        <f t="shared" si="1"/>
        <v>0.32608695652173914</v>
      </c>
      <c r="I12" s="36">
        <v>2</v>
      </c>
      <c r="J12" s="32">
        <f t="shared" si="2"/>
        <v>4.3478260869565216E-2</v>
      </c>
      <c r="K12" s="31">
        <v>3</v>
      </c>
      <c r="L12" s="36">
        <v>0</v>
      </c>
      <c r="M12" s="27">
        <f t="shared" si="3"/>
        <v>0</v>
      </c>
      <c r="N12" s="36">
        <v>0</v>
      </c>
      <c r="O12" s="32">
        <f t="shared" si="4"/>
        <v>0</v>
      </c>
      <c r="P12" s="31">
        <v>2</v>
      </c>
      <c r="Q12" s="36">
        <v>0</v>
      </c>
      <c r="R12" s="27">
        <f t="shared" si="5"/>
        <v>0</v>
      </c>
      <c r="S12" s="36">
        <v>0</v>
      </c>
      <c r="T12" s="32">
        <f t="shared" si="6"/>
        <v>0</v>
      </c>
      <c r="U12" s="31">
        <v>1</v>
      </c>
      <c r="V12" s="36">
        <v>0</v>
      </c>
      <c r="W12" s="27">
        <f t="shared" si="7"/>
        <v>0</v>
      </c>
      <c r="X12" s="36">
        <v>0</v>
      </c>
      <c r="Y12" s="32">
        <f t="shared" si="8"/>
        <v>0</v>
      </c>
      <c r="Z12" s="31">
        <v>1</v>
      </c>
      <c r="AA12" s="36">
        <v>0</v>
      </c>
      <c r="AB12" s="27">
        <f t="shared" si="9"/>
        <v>0</v>
      </c>
      <c r="AC12" s="36">
        <v>0</v>
      </c>
      <c r="AD12" s="32">
        <f t="shared" si="10"/>
        <v>0</v>
      </c>
      <c r="AE12" s="31">
        <v>0</v>
      </c>
      <c r="AF12" s="36">
        <v>0</v>
      </c>
      <c r="AG12" s="27">
        <f t="shared" si="11"/>
        <v>0</v>
      </c>
      <c r="AH12" s="36">
        <v>0</v>
      </c>
      <c r="AI12" s="32">
        <f t="shared" si="12"/>
        <v>0</v>
      </c>
      <c r="AJ12" s="39">
        <v>3</v>
      </c>
      <c r="AK12" s="32">
        <f t="shared" si="13"/>
        <v>6.5217391304347824E-2</v>
      </c>
      <c r="AL12" s="31">
        <v>25.687000000000001</v>
      </c>
      <c r="AM12" s="32">
        <f t="shared" si="14"/>
        <v>0.55841304347826093</v>
      </c>
      <c r="AN12" s="31">
        <v>0</v>
      </c>
      <c r="AO12" s="32">
        <v>0</v>
      </c>
      <c r="AP12" s="109">
        <v>0</v>
      </c>
      <c r="AQ12" s="109">
        <v>0</v>
      </c>
    </row>
    <row r="13" spans="1:43">
      <c r="A13" t="s">
        <v>461</v>
      </c>
      <c r="B13" t="s">
        <v>940</v>
      </c>
      <c r="C13" s="31">
        <v>1993</v>
      </c>
      <c r="D13" s="27">
        <v>2013</v>
      </c>
      <c r="E13" s="32">
        <f t="shared" si="0"/>
        <v>20</v>
      </c>
      <c r="F13" s="31">
        <v>13</v>
      </c>
      <c r="G13" s="36">
        <v>408</v>
      </c>
      <c r="H13" s="27">
        <f t="shared" si="1"/>
        <v>20.399999999999999</v>
      </c>
      <c r="I13" s="36">
        <v>7</v>
      </c>
      <c r="J13" s="32">
        <f t="shared" si="2"/>
        <v>0.35</v>
      </c>
      <c r="K13" s="31">
        <v>10</v>
      </c>
      <c r="L13" s="36">
        <v>370</v>
      </c>
      <c r="M13" s="27">
        <f t="shared" si="3"/>
        <v>18.5</v>
      </c>
      <c r="N13" s="36">
        <v>7</v>
      </c>
      <c r="O13" s="32">
        <f t="shared" si="4"/>
        <v>0.35</v>
      </c>
      <c r="P13" s="31">
        <v>3</v>
      </c>
      <c r="Q13" s="36">
        <v>131</v>
      </c>
      <c r="R13" s="27">
        <f t="shared" si="5"/>
        <v>6.55</v>
      </c>
      <c r="S13" s="36">
        <v>3</v>
      </c>
      <c r="T13" s="32">
        <f t="shared" si="6"/>
        <v>0.15</v>
      </c>
      <c r="U13" s="31">
        <v>5</v>
      </c>
      <c r="V13" s="36">
        <v>237</v>
      </c>
      <c r="W13" s="27">
        <f t="shared" si="7"/>
        <v>11.85</v>
      </c>
      <c r="X13" s="36">
        <v>5</v>
      </c>
      <c r="Y13" s="32">
        <f t="shared" si="8"/>
        <v>0.25</v>
      </c>
      <c r="Z13" s="31">
        <v>1</v>
      </c>
      <c r="AA13" s="36">
        <v>99</v>
      </c>
      <c r="AB13" s="27">
        <f t="shared" si="9"/>
        <v>4.95</v>
      </c>
      <c r="AC13" s="36">
        <v>1</v>
      </c>
      <c r="AD13" s="32">
        <f t="shared" si="10"/>
        <v>0.05</v>
      </c>
      <c r="AE13" s="31">
        <v>8</v>
      </c>
      <c r="AF13" s="36">
        <v>368</v>
      </c>
      <c r="AG13" s="27">
        <f t="shared" si="11"/>
        <v>18.399999999999999</v>
      </c>
      <c r="AH13" s="36">
        <v>7</v>
      </c>
      <c r="AI13" s="32">
        <f t="shared" si="12"/>
        <v>0.35</v>
      </c>
      <c r="AJ13" s="39">
        <v>0</v>
      </c>
      <c r="AK13" s="32">
        <f t="shared" si="13"/>
        <v>0</v>
      </c>
      <c r="AL13" s="31">
        <v>0</v>
      </c>
      <c r="AM13" s="32">
        <f t="shared" si="14"/>
        <v>0</v>
      </c>
      <c r="AN13" s="31">
        <v>0</v>
      </c>
      <c r="AO13" s="32">
        <v>0</v>
      </c>
      <c r="AP13" s="109">
        <v>0</v>
      </c>
      <c r="AQ13" s="109">
        <v>0</v>
      </c>
    </row>
    <row r="14" spans="1:43">
      <c r="A14" t="s">
        <v>462</v>
      </c>
      <c r="B14" t="s">
        <v>940</v>
      </c>
      <c r="C14" s="31">
        <v>2001</v>
      </c>
      <c r="D14" s="27">
        <v>2013</v>
      </c>
      <c r="E14" s="32">
        <f t="shared" si="0"/>
        <v>12</v>
      </c>
      <c r="F14" s="31">
        <v>9</v>
      </c>
      <c r="G14" s="36">
        <v>233</v>
      </c>
      <c r="H14" s="27">
        <f t="shared" si="1"/>
        <v>19.416666666666668</v>
      </c>
      <c r="I14" s="36">
        <v>3</v>
      </c>
      <c r="J14" s="32">
        <f t="shared" si="2"/>
        <v>0.25</v>
      </c>
      <c r="K14" s="31">
        <v>4</v>
      </c>
      <c r="L14" s="36">
        <v>19</v>
      </c>
      <c r="M14" s="27">
        <f t="shared" si="3"/>
        <v>1.5833333333333333</v>
      </c>
      <c r="N14" s="36">
        <v>2</v>
      </c>
      <c r="O14" s="32">
        <f t="shared" si="4"/>
        <v>0.16666666666666666</v>
      </c>
      <c r="P14" s="31">
        <v>3</v>
      </c>
      <c r="Q14" s="36">
        <v>9</v>
      </c>
      <c r="R14" s="27">
        <f t="shared" si="5"/>
        <v>0.75</v>
      </c>
      <c r="S14" s="36">
        <v>1</v>
      </c>
      <c r="T14" s="32">
        <f t="shared" si="6"/>
        <v>8.3333333333333329E-2</v>
      </c>
      <c r="U14" s="31">
        <v>1</v>
      </c>
      <c r="V14" s="36">
        <v>10</v>
      </c>
      <c r="W14" s="27">
        <f t="shared" si="7"/>
        <v>0.83333333333333337</v>
      </c>
      <c r="X14" s="36">
        <v>1</v>
      </c>
      <c r="Y14" s="32">
        <f t="shared" si="8"/>
        <v>8.3333333333333329E-2</v>
      </c>
      <c r="Z14" s="31">
        <v>1</v>
      </c>
      <c r="AA14" s="36">
        <v>10</v>
      </c>
      <c r="AB14" s="27">
        <f t="shared" si="9"/>
        <v>0.83333333333333337</v>
      </c>
      <c r="AC14" s="36">
        <v>1</v>
      </c>
      <c r="AD14" s="32">
        <f t="shared" si="10"/>
        <v>8.3333333333333329E-2</v>
      </c>
      <c r="AE14" s="31">
        <v>2</v>
      </c>
      <c r="AF14" s="36">
        <v>18</v>
      </c>
      <c r="AG14" s="27">
        <f t="shared" si="11"/>
        <v>1.5</v>
      </c>
      <c r="AH14" s="36">
        <v>2</v>
      </c>
      <c r="AI14" s="32">
        <f t="shared" si="12"/>
        <v>0.16666666666666666</v>
      </c>
      <c r="AJ14" s="39">
        <v>1</v>
      </c>
      <c r="AK14" s="32">
        <f t="shared" si="13"/>
        <v>8.3333333333333329E-2</v>
      </c>
      <c r="AL14" s="31">
        <v>5</v>
      </c>
      <c r="AM14" s="32">
        <f t="shared" si="14"/>
        <v>0.41666666666666669</v>
      </c>
      <c r="AN14" s="31">
        <v>0</v>
      </c>
      <c r="AO14" s="32">
        <v>0</v>
      </c>
      <c r="AP14" s="109">
        <v>0</v>
      </c>
      <c r="AQ14" s="109">
        <v>0</v>
      </c>
    </row>
    <row r="15" spans="1:43">
      <c r="A15" t="s">
        <v>463</v>
      </c>
      <c r="B15" t="s">
        <v>940</v>
      </c>
      <c r="C15" s="31">
        <v>1995</v>
      </c>
      <c r="D15" s="27">
        <v>2013</v>
      </c>
      <c r="E15" s="32">
        <f t="shared" si="0"/>
        <v>18</v>
      </c>
      <c r="F15" s="31">
        <v>30</v>
      </c>
      <c r="G15" s="36">
        <v>918</v>
      </c>
      <c r="H15" s="27">
        <f t="shared" si="1"/>
        <v>51</v>
      </c>
      <c r="I15" s="36">
        <v>14</v>
      </c>
      <c r="J15" s="32">
        <f t="shared" si="2"/>
        <v>0.77777777777777779</v>
      </c>
      <c r="K15" s="31">
        <v>30</v>
      </c>
      <c r="L15" s="36">
        <v>918</v>
      </c>
      <c r="M15" s="27">
        <f t="shared" si="3"/>
        <v>51</v>
      </c>
      <c r="N15" s="36">
        <v>14</v>
      </c>
      <c r="O15" s="32">
        <f t="shared" si="4"/>
        <v>0.77777777777777779</v>
      </c>
      <c r="P15" s="31">
        <v>14</v>
      </c>
      <c r="Q15" s="36">
        <v>413</v>
      </c>
      <c r="R15" s="27">
        <f t="shared" si="5"/>
        <v>22.944444444444443</v>
      </c>
      <c r="S15" s="36">
        <v>9</v>
      </c>
      <c r="T15" s="32">
        <f t="shared" si="6"/>
        <v>0.5</v>
      </c>
      <c r="U15" s="31">
        <v>16</v>
      </c>
      <c r="V15" s="36">
        <v>505</v>
      </c>
      <c r="W15" s="27">
        <f t="shared" si="7"/>
        <v>28.055555555555557</v>
      </c>
      <c r="X15" s="36">
        <v>10</v>
      </c>
      <c r="Y15" s="32">
        <f t="shared" si="8"/>
        <v>0.55555555555555558</v>
      </c>
      <c r="Z15" s="31">
        <v>7</v>
      </c>
      <c r="AA15" s="36">
        <v>109</v>
      </c>
      <c r="AB15" s="27">
        <f t="shared" si="9"/>
        <v>6.0555555555555554</v>
      </c>
      <c r="AC15" s="36">
        <v>6</v>
      </c>
      <c r="AD15" s="32">
        <f t="shared" si="10"/>
        <v>0.33333333333333331</v>
      </c>
      <c r="AE15" s="31">
        <v>18</v>
      </c>
      <c r="AF15" s="36">
        <v>799</v>
      </c>
      <c r="AG15" s="27">
        <f t="shared" si="11"/>
        <v>44.388888888888886</v>
      </c>
      <c r="AH15" s="36">
        <v>12</v>
      </c>
      <c r="AI15" s="32">
        <f t="shared" si="12"/>
        <v>0.66666666666666663</v>
      </c>
      <c r="AJ15" s="39">
        <v>0</v>
      </c>
      <c r="AK15" s="32">
        <f t="shared" si="13"/>
        <v>0</v>
      </c>
      <c r="AL15" s="31">
        <v>13.529</v>
      </c>
      <c r="AM15" s="32">
        <f t="shared" si="14"/>
        <v>0.75161111111111112</v>
      </c>
      <c r="AN15" s="31">
        <v>0</v>
      </c>
      <c r="AO15" s="32">
        <v>0</v>
      </c>
      <c r="AP15" s="109">
        <v>0</v>
      </c>
      <c r="AQ15" s="109">
        <v>0</v>
      </c>
    </row>
    <row r="16" spans="1:43" ht="15" thickBot="1">
      <c r="A16" t="s">
        <v>464</v>
      </c>
      <c r="B16" t="s">
        <v>940</v>
      </c>
      <c r="C16" s="33">
        <v>1995</v>
      </c>
      <c r="D16" s="34">
        <v>2013</v>
      </c>
      <c r="E16" s="35">
        <f t="shared" si="0"/>
        <v>18</v>
      </c>
      <c r="F16" s="33">
        <v>28</v>
      </c>
      <c r="G16" s="34">
        <v>412</v>
      </c>
      <c r="H16" s="34">
        <f t="shared" si="1"/>
        <v>22.888888888888889</v>
      </c>
      <c r="I16" s="34">
        <v>12</v>
      </c>
      <c r="J16" s="35">
        <f t="shared" si="2"/>
        <v>0.66666666666666663</v>
      </c>
      <c r="K16" s="33">
        <v>16</v>
      </c>
      <c r="L16" s="34">
        <v>303</v>
      </c>
      <c r="M16" s="34">
        <f t="shared" si="3"/>
        <v>16.833333333333332</v>
      </c>
      <c r="N16" s="34">
        <v>8</v>
      </c>
      <c r="O16" s="35">
        <f t="shared" si="4"/>
        <v>0.44444444444444442</v>
      </c>
      <c r="P16" s="33">
        <v>10</v>
      </c>
      <c r="Q16" s="34">
        <v>210</v>
      </c>
      <c r="R16" s="34">
        <f t="shared" si="5"/>
        <v>11.666666666666666</v>
      </c>
      <c r="S16" s="34">
        <v>5</v>
      </c>
      <c r="T16" s="35">
        <f t="shared" si="6"/>
        <v>0.27777777777777779</v>
      </c>
      <c r="U16" s="33">
        <v>6</v>
      </c>
      <c r="V16" s="34">
        <v>93</v>
      </c>
      <c r="W16" s="34">
        <f t="shared" si="7"/>
        <v>5.166666666666667</v>
      </c>
      <c r="X16" s="34">
        <v>5</v>
      </c>
      <c r="Y16" s="35">
        <f t="shared" si="8"/>
        <v>0.27777777777777779</v>
      </c>
      <c r="Z16" s="33">
        <v>6</v>
      </c>
      <c r="AA16" s="34">
        <v>93</v>
      </c>
      <c r="AB16" s="34">
        <f t="shared" si="9"/>
        <v>5.166666666666667</v>
      </c>
      <c r="AC16" s="34">
        <v>5</v>
      </c>
      <c r="AD16" s="35">
        <f t="shared" si="10"/>
        <v>0.27777777777777779</v>
      </c>
      <c r="AE16" s="33">
        <v>10</v>
      </c>
      <c r="AF16" s="34">
        <v>243</v>
      </c>
      <c r="AG16" s="34">
        <f t="shared" si="11"/>
        <v>13.5</v>
      </c>
      <c r="AH16" s="34">
        <v>6</v>
      </c>
      <c r="AI16" s="35">
        <f t="shared" si="12"/>
        <v>0.33333333333333331</v>
      </c>
      <c r="AJ16" s="74">
        <v>0</v>
      </c>
      <c r="AK16" s="35">
        <f t="shared" si="13"/>
        <v>0</v>
      </c>
      <c r="AL16" s="33">
        <v>9.9019999999999992</v>
      </c>
      <c r="AM16" s="35">
        <f t="shared" si="14"/>
        <v>0.55011111111111111</v>
      </c>
      <c r="AN16" s="33">
        <v>0</v>
      </c>
      <c r="AO16" s="35">
        <v>0</v>
      </c>
      <c r="AP16" s="88">
        <v>0</v>
      </c>
      <c r="AQ16" s="88">
        <v>0</v>
      </c>
    </row>
    <row r="17" spans="1:43">
      <c r="A17" t="s">
        <v>1253</v>
      </c>
      <c r="B17">
        <v>12</v>
      </c>
      <c r="G17">
        <f>SUM(G5:G16)</f>
        <v>6156</v>
      </c>
      <c r="H17" s="20">
        <f>SUM(H5:H16)</f>
        <v>216.30312649806294</v>
      </c>
      <c r="I17">
        <f>SUM(I5:I16)</f>
        <v>103</v>
      </c>
      <c r="J17">
        <f>SUM(J5:J16)</f>
        <v>3.7927415379043987</v>
      </c>
      <c r="L17">
        <f>SUM(L5:L16)</f>
        <v>4611</v>
      </c>
      <c r="M17" s="20">
        <f>SUM(M5:M16)</f>
        <v>162.48896911629274</v>
      </c>
      <c r="N17">
        <f>SUM(N5:N16)</f>
        <v>86</v>
      </c>
      <c r="O17">
        <f>SUM(O5:O16)</f>
        <v>3.2036120827274246</v>
      </c>
      <c r="Q17">
        <f>SUM(Q5:Q16)</f>
        <v>2517</v>
      </c>
      <c r="R17" s="20">
        <f>SUM(R5:R16)</f>
        <v>84.531090112669062</v>
      </c>
      <c r="S17">
        <f>SUM(S5:S16)</f>
        <v>51</v>
      </c>
      <c r="T17">
        <f>SUM(T5:T16)</f>
        <v>1.8520946078056939</v>
      </c>
      <c r="V17">
        <f>SUM(V5:V16)</f>
        <v>2092</v>
      </c>
      <c r="W17" s="20">
        <f>SUM(W5:W16)</f>
        <v>77.857879003623694</v>
      </c>
      <c r="X17">
        <f>SUM(X5:X16)</f>
        <v>57</v>
      </c>
      <c r="Y17">
        <f>SUM(Y5:Y16)</f>
        <v>2.1347326049453708</v>
      </c>
      <c r="AA17">
        <f>SUM(AA5:AA16)</f>
        <v>1052</v>
      </c>
      <c r="AB17" s="20">
        <f>SUM(AB5:AB16)</f>
        <v>36.618287284244722</v>
      </c>
      <c r="AC17">
        <f>SUM(AC5:AC16)</f>
        <v>36</v>
      </c>
      <c r="AD17">
        <f>SUM(AD5:AD16)</f>
        <v>1.3600527579250983</v>
      </c>
      <c r="AF17">
        <f t="shared" ref="AF17:AK17" si="15">SUM(AF5:AF16)</f>
        <v>3838</v>
      </c>
      <c r="AG17" s="20">
        <f t="shared" si="15"/>
        <v>136.78644185699056</v>
      </c>
      <c r="AH17">
        <f t="shared" si="15"/>
        <v>75</v>
      </c>
      <c r="AI17">
        <f t="shared" si="15"/>
        <v>2.7635060192171057</v>
      </c>
      <c r="AJ17">
        <f t="shared" si="15"/>
        <v>21</v>
      </c>
      <c r="AK17">
        <f t="shared" si="15"/>
        <v>0.54566052040369195</v>
      </c>
      <c r="AL17">
        <f>SUM(AL5:AL16)</f>
        <v>161.864</v>
      </c>
      <c r="AM17">
        <f>SUM(AM5:AM16)</f>
        <v>4.8740557275797354</v>
      </c>
      <c r="AN17">
        <f>SUM(AN5:AN16)</f>
        <v>1</v>
      </c>
      <c r="AO17">
        <f>SUM(AO5:AO16)</f>
        <v>0</v>
      </c>
      <c r="AP17">
        <v>0</v>
      </c>
      <c r="AQ17">
        <f>SUM(AQ5:AQ16)</f>
        <v>0</v>
      </c>
    </row>
    <row r="18" spans="1:43" ht="80" thickBot="1">
      <c r="G18" s="67" t="s">
        <v>1254</v>
      </c>
      <c r="H18" s="67" t="s">
        <v>1294</v>
      </c>
      <c r="I18" s="67" t="s">
        <v>1295</v>
      </c>
      <c r="J18" s="67" t="s">
        <v>1255</v>
      </c>
      <c r="K18" s="67"/>
      <c r="L18" s="67" t="s">
        <v>1256</v>
      </c>
      <c r="M18" s="67" t="s">
        <v>1296</v>
      </c>
      <c r="N18" s="67" t="s">
        <v>1297</v>
      </c>
      <c r="O18" s="67" t="s">
        <v>1257</v>
      </c>
      <c r="P18" s="67"/>
      <c r="Q18" s="67" t="s">
        <v>1258</v>
      </c>
      <c r="R18" s="67" t="s">
        <v>1298</v>
      </c>
      <c r="S18" s="67" t="s">
        <v>1299</v>
      </c>
      <c r="T18" s="67" t="s">
        <v>1259</v>
      </c>
      <c r="U18" s="67"/>
      <c r="V18" s="67" t="s">
        <v>1260</v>
      </c>
      <c r="W18" s="67" t="s">
        <v>1300</v>
      </c>
      <c r="X18" s="67" t="s">
        <v>1301</v>
      </c>
      <c r="Y18" s="67" t="s">
        <v>1261</v>
      </c>
      <c r="Z18" s="67"/>
      <c r="AA18" s="67" t="s">
        <v>1262</v>
      </c>
      <c r="AB18" s="67" t="s">
        <v>1304</v>
      </c>
      <c r="AC18" s="67" t="s">
        <v>1305</v>
      </c>
      <c r="AD18" s="67" t="s">
        <v>1263</v>
      </c>
      <c r="AE18" s="67"/>
      <c r="AF18" s="67" t="s">
        <v>1264</v>
      </c>
      <c r="AG18" s="67" t="s">
        <v>1302</v>
      </c>
      <c r="AH18" s="67" t="s">
        <v>1303</v>
      </c>
      <c r="AI18" s="67" t="s">
        <v>1265</v>
      </c>
      <c r="AJ18" s="67" t="s">
        <v>1266</v>
      </c>
      <c r="AK18" s="70" t="s">
        <v>1306</v>
      </c>
      <c r="AL18" s="64" t="s">
        <v>1309</v>
      </c>
      <c r="AM18" s="64" t="s">
        <v>1316</v>
      </c>
      <c r="AN18" s="67" t="s">
        <v>1353</v>
      </c>
      <c r="AO18" s="67" t="s">
        <v>1354</v>
      </c>
      <c r="AP18" s="67" t="s">
        <v>1355</v>
      </c>
      <c r="AQ18" s="67" t="s">
        <v>1358</v>
      </c>
    </row>
    <row r="19" spans="1:43" ht="30" customHeight="1" thickBot="1">
      <c r="G19" s="65">
        <f>G17/B17</f>
        <v>513</v>
      </c>
      <c r="H19" s="65">
        <f>H17/B17</f>
        <v>18.025260541505244</v>
      </c>
      <c r="I19" s="65">
        <f>I17/B17</f>
        <v>8.5833333333333339</v>
      </c>
      <c r="J19" s="65">
        <f>J17/B17</f>
        <v>0.31606179482536656</v>
      </c>
      <c r="L19" s="65">
        <f>L17/B17</f>
        <v>384.25</v>
      </c>
      <c r="M19" s="65">
        <f>M17/B17</f>
        <v>13.540747426357727</v>
      </c>
      <c r="N19" s="65">
        <f>N17/B17</f>
        <v>7.166666666666667</v>
      </c>
      <c r="O19" s="65">
        <f>O17/B17</f>
        <v>0.26696767356061873</v>
      </c>
      <c r="Q19" s="65">
        <f>Q17/B17</f>
        <v>209.75</v>
      </c>
      <c r="R19" s="65">
        <f>R17/B17</f>
        <v>7.0442575093890882</v>
      </c>
      <c r="S19" s="65">
        <f>S17/B17</f>
        <v>4.25</v>
      </c>
      <c r="T19" s="65">
        <f>T17/B17</f>
        <v>0.15434121731714115</v>
      </c>
      <c r="V19" s="65">
        <f>V17/B17</f>
        <v>174.33333333333334</v>
      </c>
      <c r="W19" s="65">
        <f>W17/B17</f>
        <v>6.4881565836353081</v>
      </c>
      <c r="X19" s="65">
        <f>X17/B17</f>
        <v>4.75</v>
      </c>
      <c r="Y19" s="65">
        <f>Y17/B17</f>
        <v>0.17789438374544755</v>
      </c>
      <c r="AA19" s="65">
        <f>AA17/B17</f>
        <v>87.666666666666671</v>
      </c>
      <c r="AB19" s="65">
        <f>AB17/B17</f>
        <v>3.0515239403537269</v>
      </c>
      <c r="AC19" s="65">
        <f>AC17/B17</f>
        <v>3</v>
      </c>
      <c r="AD19" s="65">
        <f>AD17/B17</f>
        <v>0.11333772982709152</v>
      </c>
      <c r="AF19" s="65">
        <f>AF17/B17</f>
        <v>319.83333333333331</v>
      </c>
      <c r="AG19" s="65">
        <f>AG17/B17</f>
        <v>11.398870154749213</v>
      </c>
      <c r="AH19" s="65">
        <f>AH17/B17</f>
        <v>6.25</v>
      </c>
      <c r="AI19" s="65">
        <f>AI17/B17</f>
        <v>0.23029216826809215</v>
      </c>
      <c r="AJ19" s="65">
        <f>AJ17/B17</f>
        <v>1.75</v>
      </c>
      <c r="AK19" s="65">
        <f>AK17/B17</f>
        <v>4.5471710033640998E-2</v>
      </c>
      <c r="AL19" s="65">
        <f>AL17/B17</f>
        <v>13.488666666666667</v>
      </c>
      <c r="AM19" s="65">
        <f>AM17/B17</f>
        <v>0.40617131063164463</v>
      </c>
      <c r="AN19" s="65">
        <f>AN17/B17</f>
        <v>8.3333333333333329E-2</v>
      </c>
      <c r="AO19" s="65">
        <f>AO17/B17</f>
        <v>0</v>
      </c>
      <c r="AP19" s="65">
        <f>AP17/B17</f>
        <v>0</v>
      </c>
      <c r="AQ19" s="65">
        <f>AQ17/B17</f>
        <v>0</v>
      </c>
    </row>
    <row r="21" spans="1:43">
      <c r="A21" s="59" t="s">
        <v>936</v>
      </c>
      <c r="B21" s="59" t="s">
        <v>981</v>
      </c>
      <c r="C21" s="59"/>
      <c r="D21" s="59" t="s">
        <v>982</v>
      </c>
      <c r="E21" s="59"/>
      <c r="F21" s="59"/>
      <c r="G21" s="59"/>
      <c r="H21" s="59"/>
      <c r="I21" s="60"/>
      <c r="J21" s="20"/>
      <c r="K21" s="20"/>
      <c r="L21" s="20"/>
      <c r="N21" s="20"/>
      <c r="O21" s="20"/>
      <c r="P21" s="20"/>
      <c r="Q21" s="20"/>
      <c r="S21" s="20"/>
      <c r="T21" s="20"/>
      <c r="U21" s="20"/>
      <c r="W21" s="20" t="s">
        <v>1310</v>
      </c>
      <c r="X21" t="s">
        <v>1311</v>
      </c>
      <c r="Y21" t="s">
        <v>1312</v>
      </c>
      <c r="Z21" t="s">
        <v>1313</v>
      </c>
    </row>
    <row r="22" spans="1:43">
      <c r="A22" s="60"/>
      <c r="B22" s="60"/>
      <c r="C22" s="60"/>
      <c r="D22" s="60"/>
      <c r="E22" s="60"/>
      <c r="F22" s="60"/>
      <c r="G22" s="60"/>
      <c r="H22" s="60"/>
      <c r="I22" s="60"/>
      <c r="J22" s="20"/>
      <c r="K22" s="20"/>
      <c r="L22" s="20"/>
      <c r="N22" s="20"/>
      <c r="O22" s="20"/>
      <c r="P22" s="20"/>
      <c r="Q22" s="20"/>
      <c r="S22" s="20"/>
      <c r="T22" s="20"/>
      <c r="U22" s="20"/>
    </row>
    <row r="23" spans="1:43">
      <c r="A23" s="60" t="s">
        <v>1048</v>
      </c>
      <c r="B23" s="60">
        <v>15</v>
      </c>
      <c r="C23" s="60"/>
      <c r="D23" s="60">
        <v>1</v>
      </c>
      <c r="E23" s="60">
        <v>1</v>
      </c>
      <c r="F23" s="60">
        <v>2</v>
      </c>
      <c r="G23" s="60">
        <v>8</v>
      </c>
      <c r="H23" s="60"/>
      <c r="I23" s="60">
        <v>8</v>
      </c>
      <c r="J23" s="60">
        <v>10</v>
      </c>
      <c r="K23" s="60">
        <v>15</v>
      </c>
      <c r="L23" s="60">
        <v>15</v>
      </c>
      <c r="M23" s="60"/>
      <c r="N23" s="60">
        <v>18</v>
      </c>
      <c r="O23" s="60">
        <v>21</v>
      </c>
      <c r="P23" s="20" t="s">
        <v>929</v>
      </c>
      <c r="Q23" s="20" t="s">
        <v>929</v>
      </c>
      <c r="S23" s="20" t="s">
        <v>929</v>
      </c>
      <c r="T23" s="20" t="s">
        <v>929</v>
      </c>
      <c r="U23" s="20" t="s">
        <v>929</v>
      </c>
      <c r="W23" s="20">
        <v>41.274000000000001</v>
      </c>
      <c r="X23">
        <v>5</v>
      </c>
      <c r="Y23">
        <v>5</v>
      </c>
      <c r="Z23">
        <v>4.9020000000000001</v>
      </c>
      <c r="AA23">
        <v>4.3140000000000001</v>
      </c>
      <c r="AB23" s="20">
        <v>4.3140000000000001</v>
      </c>
      <c r="AC23">
        <v>4.1180000000000003</v>
      </c>
      <c r="AD23">
        <v>3.6269999999999998</v>
      </c>
      <c r="AE23">
        <v>3.6269999999999998</v>
      </c>
      <c r="AF23">
        <v>3.3330000000000002</v>
      </c>
      <c r="AG23" s="20">
        <v>3.0390000000000001</v>
      </c>
    </row>
    <row r="24" spans="1:43">
      <c r="A24" s="60" t="s">
        <v>1049</v>
      </c>
      <c r="B24" s="60">
        <v>13</v>
      </c>
      <c r="C24" s="60"/>
      <c r="D24" s="60">
        <v>1</v>
      </c>
      <c r="E24" s="60">
        <v>7</v>
      </c>
      <c r="F24" s="60">
        <v>8</v>
      </c>
      <c r="G24" s="60">
        <v>8</v>
      </c>
      <c r="H24" s="60"/>
      <c r="I24" s="60">
        <v>8</v>
      </c>
      <c r="J24" s="60">
        <v>10</v>
      </c>
      <c r="K24" s="60">
        <v>15</v>
      </c>
      <c r="L24" s="60">
        <v>22</v>
      </c>
      <c r="M24" s="60"/>
      <c r="N24" s="60">
        <v>34</v>
      </c>
      <c r="O24" s="60">
        <v>34</v>
      </c>
      <c r="P24" s="60">
        <v>47</v>
      </c>
      <c r="Q24" s="20" t="s">
        <v>929</v>
      </c>
      <c r="S24" s="20" t="s">
        <v>929</v>
      </c>
      <c r="T24" s="20"/>
      <c r="U24" s="20"/>
      <c r="W24" s="20">
        <v>37.06</v>
      </c>
      <c r="X24">
        <v>5</v>
      </c>
      <c r="Y24">
        <v>4.4119999999999999</v>
      </c>
      <c r="Z24">
        <v>4.3140000000000001</v>
      </c>
      <c r="AA24">
        <v>4.3140000000000001</v>
      </c>
      <c r="AB24" s="20">
        <v>4.3140000000000001</v>
      </c>
      <c r="AC24">
        <v>4.1180000000000003</v>
      </c>
      <c r="AD24">
        <v>3.6269999999999998</v>
      </c>
      <c r="AE24">
        <v>2.9409999999999998</v>
      </c>
      <c r="AF24">
        <v>1.7649999999999999</v>
      </c>
      <c r="AG24" s="20">
        <v>1.7649999999999999</v>
      </c>
      <c r="AH24">
        <v>0.49</v>
      </c>
    </row>
    <row r="25" spans="1:43">
      <c r="A25" s="60" t="s">
        <v>1050</v>
      </c>
      <c r="B25" s="60">
        <v>2</v>
      </c>
      <c r="C25" s="60"/>
      <c r="D25" s="60">
        <v>15</v>
      </c>
      <c r="E25" s="60">
        <v>27</v>
      </c>
      <c r="F25" s="60"/>
      <c r="G25" s="60"/>
      <c r="H25" s="60"/>
      <c r="I25" s="60"/>
      <c r="J25" s="20"/>
      <c r="K25" s="20"/>
      <c r="L25" s="20"/>
      <c r="N25" s="20"/>
      <c r="O25" s="20"/>
      <c r="P25" s="20"/>
      <c r="Q25" s="20"/>
      <c r="S25" s="20"/>
      <c r="T25" s="20"/>
      <c r="U25" s="20"/>
      <c r="W25" s="20">
        <v>6.0780000000000003</v>
      </c>
      <c r="X25">
        <v>3.6269999999999998</v>
      </c>
      <c r="Y25">
        <v>2.4510000000000001</v>
      </c>
    </row>
    <row r="26" spans="1:43">
      <c r="A26" s="60" t="s">
        <v>1051</v>
      </c>
      <c r="B26" s="60">
        <v>4</v>
      </c>
      <c r="C26" s="60"/>
      <c r="D26" s="60">
        <v>2</v>
      </c>
      <c r="E26" s="60">
        <v>7</v>
      </c>
      <c r="F26" s="60" t="s">
        <v>929</v>
      </c>
      <c r="G26" s="60" t="s">
        <v>929</v>
      </c>
      <c r="H26" s="60"/>
      <c r="I26" s="60"/>
      <c r="J26" s="20"/>
      <c r="K26" s="20"/>
      <c r="L26" s="20"/>
      <c r="N26" s="20"/>
      <c r="O26" s="20"/>
      <c r="P26" s="20"/>
      <c r="Q26" s="20"/>
      <c r="S26" s="20"/>
      <c r="T26" s="20"/>
      <c r="U26" s="20"/>
      <c r="W26" s="20">
        <v>9.3140000000000001</v>
      </c>
      <c r="X26">
        <v>4.9020000000000001</v>
      </c>
      <c r="Y26">
        <v>4.4119999999999999</v>
      </c>
    </row>
    <row r="27" spans="1:43">
      <c r="A27" s="60" t="s">
        <v>1052</v>
      </c>
      <c r="B27" s="60">
        <v>3</v>
      </c>
      <c r="C27" s="60"/>
      <c r="D27" s="60">
        <v>7</v>
      </c>
      <c r="E27" s="60">
        <v>20</v>
      </c>
      <c r="F27" s="60">
        <v>31</v>
      </c>
      <c r="G27" s="60"/>
      <c r="H27" s="60"/>
      <c r="I27" s="60"/>
      <c r="J27" s="20"/>
      <c r="K27" s="20"/>
      <c r="L27" s="20"/>
      <c r="N27" s="20"/>
      <c r="O27" s="20"/>
      <c r="P27" s="20"/>
      <c r="Q27" s="20"/>
      <c r="S27" s="20"/>
      <c r="T27" s="20"/>
      <c r="U27" s="20"/>
      <c r="W27" s="20">
        <v>9.6080000000000005</v>
      </c>
      <c r="X27">
        <v>4.4119999999999999</v>
      </c>
      <c r="Y27">
        <v>3.137</v>
      </c>
      <c r="Z27">
        <v>2.0590000000000002</v>
      </c>
    </row>
    <row r="28" spans="1:43">
      <c r="A28" s="60" t="s">
        <v>1053</v>
      </c>
      <c r="B28" s="60">
        <v>1</v>
      </c>
      <c r="C28" s="60"/>
      <c r="D28" s="60">
        <v>7</v>
      </c>
      <c r="E28" s="60"/>
      <c r="F28" s="60"/>
      <c r="G28" s="60"/>
      <c r="H28" s="60"/>
      <c r="I28" s="60"/>
      <c r="J28" s="20"/>
      <c r="K28" s="20"/>
      <c r="L28" s="20"/>
      <c r="N28" s="20"/>
      <c r="O28" s="20"/>
      <c r="P28" s="20"/>
      <c r="Q28" s="20"/>
      <c r="S28" s="20"/>
      <c r="T28" s="20"/>
      <c r="U28" s="20"/>
      <c r="W28" s="20">
        <v>4.4119999999999999</v>
      </c>
      <c r="X28">
        <v>4.4119999999999999</v>
      </c>
    </row>
    <row r="29" spans="1:43">
      <c r="A29" s="60" t="s">
        <v>1054</v>
      </c>
      <c r="B29" s="60">
        <v>15</v>
      </c>
      <c r="C29" s="60"/>
      <c r="D29" s="60">
        <v>16</v>
      </c>
      <c r="E29" s="60">
        <v>16</v>
      </c>
      <c r="F29" s="60">
        <v>19</v>
      </c>
      <c r="G29" s="60">
        <v>20</v>
      </c>
      <c r="H29" s="60"/>
      <c r="I29" s="60">
        <v>27</v>
      </c>
      <c r="J29" s="60">
        <v>27</v>
      </c>
      <c r="K29" s="60">
        <v>37</v>
      </c>
      <c r="L29" s="60">
        <v>37</v>
      </c>
      <c r="M29" s="60"/>
      <c r="N29" s="60">
        <v>37</v>
      </c>
      <c r="O29" s="60">
        <v>37</v>
      </c>
      <c r="P29" s="60">
        <v>37</v>
      </c>
      <c r="Q29" s="20" t="s">
        <v>929</v>
      </c>
      <c r="S29" s="20" t="s">
        <v>929</v>
      </c>
      <c r="T29" s="20" t="s">
        <v>929</v>
      </c>
      <c r="U29" s="20" t="s">
        <v>929</v>
      </c>
      <c r="W29" s="20">
        <v>25.687000000000001</v>
      </c>
      <c r="X29">
        <v>3.5289999999999999</v>
      </c>
      <c r="Y29">
        <v>3.5289999999999999</v>
      </c>
      <c r="Z29">
        <v>3.2349999999999999</v>
      </c>
      <c r="AA29">
        <v>3.137</v>
      </c>
      <c r="AB29" s="20">
        <v>2.4510000000000001</v>
      </c>
      <c r="AC29">
        <v>2.4510000000000001</v>
      </c>
      <c r="AD29">
        <v>1.4710000000000001</v>
      </c>
      <c r="AE29">
        <v>1.4710000000000001</v>
      </c>
      <c r="AF29">
        <v>1.4710000000000001</v>
      </c>
      <c r="AG29" s="20">
        <v>1.4710000000000001</v>
      </c>
      <c r="AH29">
        <v>1.4710000000000001</v>
      </c>
    </row>
    <row r="30" spans="1:43">
      <c r="A30" s="60" t="s">
        <v>1055</v>
      </c>
      <c r="B30" s="60">
        <v>1</v>
      </c>
      <c r="C30" s="60"/>
      <c r="D30" s="60">
        <v>1</v>
      </c>
      <c r="E30" s="60"/>
      <c r="F30" s="60"/>
      <c r="G30" s="60"/>
      <c r="H30" s="60"/>
      <c r="I30" s="60"/>
      <c r="J30" s="20"/>
      <c r="K30" s="20"/>
      <c r="L30" s="20"/>
      <c r="N30" s="20"/>
      <c r="O30" s="20"/>
      <c r="P30" s="20"/>
      <c r="Q30" s="20"/>
      <c r="S30" s="20" t="s">
        <v>914</v>
      </c>
      <c r="T30" s="20"/>
      <c r="U30" s="20"/>
      <c r="W30" s="20">
        <v>5</v>
      </c>
      <c r="X30">
        <v>5</v>
      </c>
    </row>
    <row r="31" spans="1:43">
      <c r="A31" s="60" t="s">
        <v>1056</v>
      </c>
      <c r="B31" s="60">
        <v>4</v>
      </c>
      <c r="C31" s="60"/>
      <c r="D31" s="60">
        <v>1</v>
      </c>
      <c r="E31" s="60">
        <v>2</v>
      </c>
      <c r="F31" s="60">
        <v>15</v>
      </c>
      <c r="G31" s="60" t="s">
        <v>929</v>
      </c>
      <c r="H31" s="60"/>
      <c r="I31" s="60"/>
      <c r="J31" s="20"/>
      <c r="K31" s="20"/>
      <c r="L31" s="20"/>
      <c r="N31" s="20"/>
      <c r="O31" s="20"/>
      <c r="P31" s="20"/>
      <c r="Q31" s="20"/>
      <c r="S31" s="20"/>
      <c r="T31" s="20"/>
      <c r="U31" s="20"/>
      <c r="W31" s="20">
        <v>13.529</v>
      </c>
      <c r="X31">
        <v>5</v>
      </c>
      <c r="Y31">
        <v>4.9020000000000001</v>
      </c>
      <c r="Z31">
        <v>3.6269999999999998</v>
      </c>
    </row>
    <row r="32" spans="1:43">
      <c r="A32" s="60" t="s">
        <v>1057</v>
      </c>
      <c r="B32" s="60">
        <v>2</v>
      </c>
      <c r="C32" s="60"/>
      <c r="D32" s="60">
        <v>1</v>
      </c>
      <c r="E32" s="60">
        <v>2</v>
      </c>
      <c r="F32" s="60"/>
      <c r="G32" s="60"/>
      <c r="H32" s="60"/>
      <c r="I32" s="60"/>
      <c r="J32" s="20"/>
      <c r="K32" s="20"/>
      <c r="L32" s="20"/>
      <c r="N32" s="20"/>
      <c r="O32" s="20"/>
      <c r="P32" s="20"/>
      <c r="Q32" s="20"/>
      <c r="S32" s="20"/>
      <c r="T32" s="20"/>
      <c r="U32" s="20"/>
      <c r="W32" s="20">
        <v>9.9019999999999992</v>
      </c>
      <c r="X32">
        <v>5</v>
      </c>
      <c r="Y32">
        <v>4.9020000000000001</v>
      </c>
    </row>
  </sheetData>
  <hyperlinks>
    <hyperlink ref="A3" r:id="rId1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8"/>
  <sheetViews>
    <sheetView workbookViewId="0">
      <selection activeCell="AQ5" sqref="AQ5:AQ8"/>
    </sheetView>
  </sheetViews>
  <sheetFormatPr baseColWidth="10" defaultColWidth="8.83203125" defaultRowHeight="14" x14ac:dyDescent="0"/>
  <cols>
    <col min="1" max="1" width="18.33203125" customWidth="1"/>
    <col min="3" max="7" width="5.6640625" customWidth="1"/>
    <col min="8" max="8" width="5.6640625" style="20" customWidth="1"/>
    <col min="9" max="12" width="5.6640625" customWidth="1"/>
    <col min="13" max="13" width="5.6640625" style="20" customWidth="1"/>
    <col min="14" max="17" width="5.6640625" customWidth="1"/>
    <col min="18" max="18" width="5.6640625" style="20" customWidth="1"/>
    <col min="19" max="22" width="5.6640625" customWidth="1"/>
    <col min="23" max="23" width="5.6640625" style="20" customWidth="1"/>
    <col min="24" max="27" width="5.6640625" customWidth="1"/>
    <col min="28" max="28" width="5.6640625" style="20" customWidth="1"/>
    <col min="29" max="32" width="5.6640625" customWidth="1"/>
    <col min="33" max="33" width="5.6640625" style="20" customWidth="1"/>
    <col min="34" max="35" width="5.6640625" customWidth="1"/>
  </cols>
  <sheetData>
    <row r="1" spans="1:43">
      <c r="A1">
        <v>10</v>
      </c>
      <c r="B1" t="s">
        <v>12</v>
      </c>
      <c r="C1">
        <v>18</v>
      </c>
      <c r="D1">
        <v>6</v>
      </c>
      <c r="E1">
        <f>AVERAGE(C1:D1)</f>
        <v>12</v>
      </c>
      <c r="K1">
        <v>7</v>
      </c>
      <c r="L1" t="s">
        <v>12</v>
      </c>
      <c r="N1">
        <v>18</v>
      </c>
      <c r="O1">
        <v>6</v>
      </c>
      <c r="P1">
        <v>8</v>
      </c>
      <c r="Q1">
        <v>10</v>
      </c>
      <c r="S1">
        <v>4</v>
      </c>
      <c r="T1">
        <v>9.1999999999999993</v>
      </c>
    </row>
    <row r="2" spans="1:43">
      <c r="A2" t="s">
        <v>754</v>
      </c>
    </row>
    <row r="3" spans="1:43" ht="15" thickBot="1">
      <c r="A3" s="19" t="s">
        <v>753</v>
      </c>
    </row>
    <row r="4" spans="1:43" ht="72" customHeight="1" thickBot="1">
      <c r="B4" t="s">
        <v>939</v>
      </c>
      <c r="C4" s="40" t="s">
        <v>938</v>
      </c>
      <c r="D4" s="41" t="s">
        <v>960</v>
      </c>
      <c r="E4" s="42" t="s">
        <v>959</v>
      </c>
      <c r="F4" s="48" t="s">
        <v>946</v>
      </c>
      <c r="G4" s="49" t="s">
        <v>944</v>
      </c>
      <c r="H4" s="49" t="s">
        <v>1284</v>
      </c>
      <c r="I4" s="49" t="s">
        <v>945</v>
      </c>
      <c r="J4" s="50" t="s">
        <v>964</v>
      </c>
      <c r="K4" s="45" t="s">
        <v>947</v>
      </c>
      <c r="L4" s="49" t="s">
        <v>942</v>
      </c>
      <c r="M4" s="49" t="s">
        <v>1285</v>
      </c>
      <c r="N4" s="49" t="s">
        <v>943</v>
      </c>
      <c r="O4" s="50" t="s">
        <v>965</v>
      </c>
      <c r="P4" s="45" t="s">
        <v>951</v>
      </c>
      <c r="Q4" s="49" t="s">
        <v>952</v>
      </c>
      <c r="R4" s="49" t="s">
        <v>1286</v>
      </c>
      <c r="S4" s="49" t="s">
        <v>937</v>
      </c>
      <c r="T4" s="50" t="s">
        <v>966</v>
      </c>
      <c r="U4" s="45" t="s">
        <v>953</v>
      </c>
      <c r="V4" s="49" t="s">
        <v>954</v>
      </c>
      <c r="W4" s="49" t="s">
        <v>1287</v>
      </c>
      <c r="X4" s="49" t="s">
        <v>955</v>
      </c>
      <c r="Y4" s="50" t="s">
        <v>967</v>
      </c>
      <c r="Z4" s="45" t="s">
        <v>948</v>
      </c>
      <c r="AA4" s="49" t="s">
        <v>949</v>
      </c>
      <c r="AB4" s="49" t="s">
        <v>1290</v>
      </c>
      <c r="AC4" s="49" t="s">
        <v>950</v>
      </c>
      <c r="AD4" s="50" t="s">
        <v>968</v>
      </c>
      <c r="AE4" s="45" t="s">
        <v>956</v>
      </c>
      <c r="AF4" s="49" t="s">
        <v>957</v>
      </c>
      <c r="AG4" s="49" t="s">
        <v>1291</v>
      </c>
      <c r="AH4" s="49" t="s">
        <v>958</v>
      </c>
      <c r="AI4" s="50" t="s">
        <v>969</v>
      </c>
      <c r="AJ4" s="85" t="s">
        <v>1252</v>
      </c>
      <c r="AK4" s="44" t="s">
        <v>1307</v>
      </c>
      <c r="AL4" s="85" t="s">
        <v>1309</v>
      </c>
      <c r="AM4" s="44" t="s">
        <v>1316</v>
      </c>
      <c r="AN4" s="72" t="s">
        <v>1317</v>
      </c>
      <c r="AO4" s="89" t="s">
        <v>1318</v>
      </c>
      <c r="AP4" s="108" t="s">
        <v>1319</v>
      </c>
      <c r="AQ4" s="110" t="s">
        <v>1357</v>
      </c>
    </row>
    <row r="5" spans="1:43">
      <c r="A5" t="s">
        <v>749</v>
      </c>
      <c r="B5" t="s">
        <v>940</v>
      </c>
      <c r="C5" s="28">
        <v>1981</v>
      </c>
      <c r="D5" s="29">
        <v>2013</v>
      </c>
      <c r="E5" s="30">
        <f>D5-C5</f>
        <v>32</v>
      </c>
      <c r="F5" s="28">
        <v>13</v>
      </c>
      <c r="G5" s="29">
        <v>96</v>
      </c>
      <c r="H5" s="29">
        <f>G5/E5</f>
        <v>3</v>
      </c>
      <c r="I5" s="29">
        <v>6</v>
      </c>
      <c r="J5" s="30">
        <f>I5/E5</f>
        <v>0.1875</v>
      </c>
      <c r="K5" s="28">
        <v>8</v>
      </c>
      <c r="L5" s="29">
        <v>74</v>
      </c>
      <c r="M5" s="29">
        <f>L5/E5</f>
        <v>2.3125</v>
      </c>
      <c r="N5" s="29">
        <v>4</v>
      </c>
      <c r="O5" s="30">
        <f>N5/E5</f>
        <v>0.125</v>
      </c>
      <c r="P5" s="28">
        <v>3</v>
      </c>
      <c r="Q5" s="29">
        <v>42</v>
      </c>
      <c r="R5" s="29">
        <f>Q5/E5</f>
        <v>1.3125</v>
      </c>
      <c r="S5" s="29">
        <v>2</v>
      </c>
      <c r="T5" s="30">
        <f>S5/E5</f>
        <v>6.25E-2</v>
      </c>
      <c r="U5" s="28">
        <v>5</v>
      </c>
      <c r="V5" s="29">
        <v>32</v>
      </c>
      <c r="W5" s="29">
        <f>V5/E5</f>
        <v>1</v>
      </c>
      <c r="X5" s="29">
        <v>3</v>
      </c>
      <c r="Y5" s="30">
        <f>X5/E5</f>
        <v>9.375E-2</v>
      </c>
      <c r="Z5" s="28">
        <v>3</v>
      </c>
      <c r="AA5" s="29">
        <v>29</v>
      </c>
      <c r="AB5" s="29">
        <f>AA5/E5</f>
        <v>0.90625</v>
      </c>
      <c r="AC5" s="29">
        <v>2</v>
      </c>
      <c r="AD5" s="30">
        <f>AC5/E5</f>
        <v>6.25E-2</v>
      </c>
      <c r="AE5" s="28">
        <v>4</v>
      </c>
      <c r="AF5" s="29">
        <v>45</v>
      </c>
      <c r="AG5" s="29">
        <f>AF5/E5</f>
        <v>1.40625</v>
      </c>
      <c r="AH5" s="29">
        <v>3</v>
      </c>
      <c r="AI5" s="30">
        <f>AH5/E5</f>
        <v>9.375E-2</v>
      </c>
      <c r="AJ5" s="78">
        <v>1</v>
      </c>
      <c r="AK5" s="30">
        <f>AJ5/E5</f>
        <v>3.125E-2</v>
      </c>
      <c r="AL5" s="28">
        <v>9.02</v>
      </c>
      <c r="AM5" s="30">
        <f>AL5/E5</f>
        <v>0.28187499999999999</v>
      </c>
      <c r="AN5" s="28">
        <v>0</v>
      </c>
      <c r="AO5" s="30">
        <v>0</v>
      </c>
      <c r="AP5" s="87">
        <v>1</v>
      </c>
      <c r="AQ5" s="87">
        <v>0</v>
      </c>
    </row>
    <row r="6" spans="1:43">
      <c r="A6" t="s">
        <v>750</v>
      </c>
      <c r="B6" t="s">
        <v>940</v>
      </c>
      <c r="C6" s="31">
        <v>1979</v>
      </c>
      <c r="D6" s="27">
        <v>2013</v>
      </c>
      <c r="E6" s="32">
        <f t="shared" ref="E6:E8" si="0">D6-C6</f>
        <v>34</v>
      </c>
      <c r="F6" s="31">
        <v>129</v>
      </c>
      <c r="G6" s="27">
        <v>1625</v>
      </c>
      <c r="H6" s="27">
        <f t="shared" ref="H6:H8" si="1">G6/E6</f>
        <v>47.794117647058826</v>
      </c>
      <c r="I6" s="27">
        <v>20</v>
      </c>
      <c r="J6" s="32">
        <f t="shared" ref="J6:J8" si="2">I6/E6</f>
        <v>0.58823529411764708</v>
      </c>
      <c r="K6" s="31">
        <v>17</v>
      </c>
      <c r="L6" s="27">
        <v>32</v>
      </c>
      <c r="M6" s="27">
        <f t="shared" ref="M6:M8" si="3">L6/E6</f>
        <v>0.94117647058823528</v>
      </c>
      <c r="N6" s="27">
        <v>4</v>
      </c>
      <c r="O6" s="32">
        <f t="shared" ref="O6:O8" si="4">N6/E6</f>
        <v>0.11764705882352941</v>
      </c>
      <c r="P6" s="31">
        <v>11</v>
      </c>
      <c r="Q6" s="27">
        <v>25</v>
      </c>
      <c r="R6" s="27">
        <f t="shared" ref="R6:R8" si="5">Q6/E6</f>
        <v>0.73529411764705888</v>
      </c>
      <c r="S6" s="27">
        <v>4</v>
      </c>
      <c r="T6" s="32">
        <f t="shared" ref="T6:T8" si="6">S6/E6</f>
        <v>0.11764705882352941</v>
      </c>
      <c r="U6" s="31">
        <v>6</v>
      </c>
      <c r="V6" s="27">
        <v>7</v>
      </c>
      <c r="W6" s="27">
        <f t="shared" ref="W6:W8" si="7">V6/E6</f>
        <v>0.20588235294117646</v>
      </c>
      <c r="X6" s="27">
        <v>2</v>
      </c>
      <c r="Y6" s="32">
        <f t="shared" ref="Y6:Y8" si="8">X6/E6</f>
        <v>5.8823529411764705E-2</v>
      </c>
      <c r="Z6" s="31">
        <v>5</v>
      </c>
      <c r="AA6" s="27">
        <v>7</v>
      </c>
      <c r="AB6" s="27">
        <f t="shared" ref="AB6:AB8" si="9">AA6/E6</f>
        <v>0.20588235294117646</v>
      </c>
      <c r="AC6" s="27">
        <v>2</v>
      </c>
      <c r="AD6" s="32">
        <f t="shared" ref="AD6:AD8" si="10">AC6/E6</f>
        <v>5.8823529411764705E-2</v>
      </c>
      <c r="AE6" s="31">
        <v>6</v>
      </c>
      <c r="AF6" s="27">
        <v>7</v>
      </c>
      <c r="AG6" s="27">
        <f t="shared" ref="AG6:AG8" si="11">AF6/E6</f>
        <v>0.20588235294117646</v>
      </c>
      <c r="AH6" s="27">
        <v>2</v>
      </c>
      <c r="AI6" s="32">
        <f t="shared" ref="AI6:AI8" si="12">AH6/E6</f>
        <v>5.8823529411764705E-2</v>
      </c>
      <c r="AJ6" s="39">
        <v>47</v>
      </c>
      <c r="AK6" s="32">
        <f t="shared" ref="AK6:AK8" si="13">AJ6/E6</f>
        <v>1.3823529411764706</v>
      </c>
      <c r="AL6" s="31">
        <v>9.8040000000000003</v>
      </c>
      <c r="AM6" s="32">
        <f t="shared" ref="AM6:AM8" si="14">AL6/E6</f>
        <v>0.28835294117647059</v>
      </c>
      <c r="AN6" s="31">
        <v>4</v>
      </c>
      <c r="AO6" s="32">
        <v>0</v>
      </c>
      <c r="AP6" s="109">
        <v>0</v>
      </c>
      <c r="AQ6" s="109">
        <v>1</v>
      </c>
    </row>
    <row r="7" spans="1:43">
      <c r="A7" t="s">
        <v>751</v>
      </c>
      <c r="B7" t="s">
        <v>940</v>
      </c>
      <c r="C7" s="31">
        <v>2003</v>
      </c>
      <c r="D7" s="27">
        <v>2013</v>
      </c>
      <c r="E7" s="32">
        <f t="shared" si="0"/>
        <v>10</v>
      </c>
      <c r="F7" s="31">
        <v>12</v>
      </c>
      <c r="G7" s="27">
        <v>43</v>
      </c>
      <c r="H7" s="27">
        <f t="shared" si="1"/>
        <v>4.3</v>
      </c>
      <c r="I7" s="27">
        <v>2</v>
      </c>
      <c r="J7" s="32">
        <f t="shared" si="2"/>
        <v>0.2</v>
      </c>
      <c r="K7" s="31">
        <v>11</v>
      </c>
      <c r="L7" s="27">
        <v>43</v>
      </c>
      <c r="M7" s="27">
        <f t="shared" si="3"/>
        <v>4.3</v>
      </c>
      <c r="N7" s="27">
        <v>2</v>
      </c>
      <c r="O7" s="32">
        <f t="shared" si="4"/>
        <v>0.2</v>
      </c>
      <c r="P7" s="31">
        <v>2</v>
      </c>
      <c r="Q7" s="27">
        <v>1</v>
      </c>
      <c r="R7" s="27">
        <f t="shared" si="5"/>
        <v>0.1</v>
      </c>
      <c r="S7" s="27">
        <v>1</v>
      </c>
      <c r="T7" s="32">
        <f t="shared" si="6"/>
        <v>0.1</v>
      </c>
      <c r="U7" s="31">
        <v>9</v>
      </c>
      <c r="V7" s="27">
        <v>42</v>
      </c>
      <c r="W7" s="27">
        <f t="shared" si="7"/>
        <v>4.2</v>
      </c>
      <c r="X7" s="27">
        <v>2</v>
      </c>
      <c r="Y7" s="32">
        <f t="shared" si="8"/>
        <v>0.2</v>
      </c>
      <c r="Z7" s="31">
        <v>7</v>
      </c>
      <c r="AA7" s="27">
        <v>40</v>
      </c>
      <c r="AB7" s="27">
        <f t="shared" si="9"/>
        <v>4</v>
      </c>
      <c r="AC7" s="27">
        <v>2</v>
      </c>
      <c r="AD7" s="32">
        <f t="shared" si="10"/>
        <v>0.2</v>
      </c>
      <c r="AE7" s="31">
        <v>7</v>
      </c>
      <c r="AF7" s="27">
        <v>40</v>
      </c>
      <c r="AG7" s="27">
        <f t="shared" si="11"/>
        <v>4</v>
      </c>
      <c r="AH7" s="27">
        <v>2</v>
      </c>
      <c r="AI7" s="32">
        <f t="shared" si="12"/>
        <v>0.2</v>
      </c>
      <c r="AJ7" s="39">
        <v>0</v>
      </c>
      <c r="AK7" s="32">
        <f t="shared" si="13"/>
        <v>0</v>
      </c>
      <c r="AL7" s="31">
        <v>9.02</v>
      </c>
      <c r="AM7" s="32">
        <f t="shared" si="14"/>
        <v>0.90199999999999991</v>
      </c>
      <c r="AN7" s="31">
        <v>0</v>
      </c>
      <c r="AO7" s="32">
        <v>0</v>
      </c>
      <c r="AP7" s="109">
        <v>0</v>
      </c>
      <c r="AQ7" s="109">
        <v>0</v>
      </c>
    </row>
    <row r="8" spans="1:43" ht="15" thickBot="1">
      <c r="A8" t="s">
        <v>752</v>
      </c>
      <c r="B8" t="s">
        <v>973</v>
      </c>
      <c r="C8" s="33">
        <v>1990</v>
      </c>
      <c r="D8" s="34">
        <v>2013</v>
      </c>
      <c r="E8" s="35">
        <f t="shared" si="0"/>
        <v>23</v>
      </c>
      <c r="F8" s="33">
        <v>16</v>
      </c>
      <c r="G8" s="34">
        <v>184</v>
      </c>
      <c r="H8" s="34">
        <f t="shared" si="1"/>
        <v>8</v>
      </c>
      <c r="I8" s="34">
        <v>8</v>
      </c>
      <c r="J8" s="35">
        <f t="shared" si="2"/>
        <v>0.34782608695652173</v>
      </c>
      <c r="K8" s="33">
        <v>13</v>
      </c>
      <c r="L8" s="34">
        <v>156</v>
      </c>
      <c r="M8" s="34">
        <f t="shared" si="3"/>
        <v>6.7826086956521738</v>
      </c>
      <c r="N8" s="34">
        <v>8</v>
      </c>
      <c r="O8" s="35">
        <f t="shared" si="4"/>
        <v>0.34782608695652173</v>
      </c>
      <c r="P8" s="33">
        <v>1</v>
      </c>
      <c r="Q8" s="34">
        <v>11</v>
      </c>
      <c r="R8" s="34">
        <f t="shared" si="5"/>
        <v>0.47826086956521741</v>
      </c>
      <c r="S8" s="34">
        <v>1</v>
      </c>
      <c r="T8" s="35">
        <f t="shared" si="6"/>
        <v>4.3478260869565216E-2</v>
      </c>
      <c r="U8" s="33">
        <v>12</v>
      </c>
      <c r="V8" s="34">
        <v>145</v>
      </c>
      <c r="W8" s="34">
        <f t="shared" si="7"/>
        <v>6.3043478260869561</v>
      </c>
      <c r="X8" s="34">
        <v>7</v>
      </c>
      <c r="Y8" s="35">
        <f t="shared" si="8"/>
        <v>0.30434782608695654</v>
      </c>
      <c r="Z8" s="33">
        <v>9</v>
      </c>
      <c r="AA8" s="34">
        <v>117</v>
      </c>
      <c r="AB8" s="34">
        <f t="shared" si="9"/>
        <v>5.0869565217391308</v>
      </c>
      <c r="AC8" s="34">
        <v>6</v>
      </c>
      <c r="AD8" s="35">
        <f t="shared" si="10"/>
        <v>0.2608695652173913</v>
      </c>
      <c r="AE8" s="33">
        <v>10</v>
      </c>
      <c r="AF8" s="34">
        <v>120</v>
      </c>
      <c r="AG8" s="34">
        <f t="shared" si="11"/>
        <v>5.2173913043478262</v>
      </c>
      <c r="AH8" s="34">
        <v>6</v>
      </c>
      <c r="AI8" s="35">
        <f t="shared" si="12"/>
        <v>0.2608695652173913</v>
      </c>
      <c r="AJ8" s="74">
        <v>0</v>
      </c>
      <c r="AK8" s="35">
        <f t="shared" si="13"/>
        <v>0</v>
      </c>
      <c r="AL8" s="33">
        <v>14.118</v>
      </c>
      <c r="AM8" s="35">
        <f t="shared" si="14"/>
        <v>0.61382608695652174</v>
      </c>
      <c r="AN8" s="33">
        <v>2</v>
      </c>
      <c r="AO8" s="35">
        <v>0</v>
      </c>
      <c r="AP8" s="88">
        <v>1</v>
      </c>
      <c r="AQ8" s="88">
        <v>0</v>
      </c>
    </row>
    <row r="9" spans="1:43">
      <c r="A9" t="s">
        <v>1253</v>
      </c>
      <c r="B9">
        <v>4</v>
      </c>
      <c r="G9">
        <f>SUM(G5:G8)</f>
        <v>1948</v>
      </c>
      <c r="H9" s="20">
        <f>SUM(H5:H8)</f>
        <v>63.094117647058823</v>
      </c>
      <c r="I9">
        <f>SUM(I5:I8)</f>
        <v>36</v>
      </c>
      <c r="J9">
        <f>SUM(J5:J8)</f>
        <v>1.3235613810741689</v>
      </c>
      <c r="L9">
        <f>SUM(L5:L8)</f>
        <v>305</v>
      </c>
      <c r="M9" s="20">
        <f>SUM(M5:M8)</f>
        <v>14.336285166240408</v>
      </c>
      <c r="N9">
        <f>SUM(N5:N8)</f>
        <v>18</v>
      </c>
      <c r="O9">
        <f>SUM(O5:O8)</f>
        <v>0.79047314578005112</v>
      </c>
      <c r="Q9">
        <f>SUM(Q5:Q8)</f>
        <v>79</v>
      </c>
      <c r="R9" s="20">
        <f>SUM(R5:R8)</f>
        <v>2.6260549872122763</v>
      </c>
      <c r="S9">
        <f>SUM(S5:S8)</f>
        <v>8</v>
      </c>
      <c r="T9">
        <f>SUM(T5:T8)</f>
        <v>0.3236253196930946</v>
      </c>
      <c r="V9">
        <f>SUM(V5:V8)</f>
        <v>226</v>
      </c>
      <c r="W9" s="20">
        <f>SUM(W5:W8)</f>
        <v>11.710230179028134</v>
      </c>
      <c r="X9">
        <f>SUM(X5:X8)</f>
        <v>14</v>
      </c>
      <c r="Y9">
        <f>SUM(Y5:Y8)</f>
        <v>0.65692135549872122</v>
      </c>
      <c r="AA9">
        <f>SUM(AA5:AA8)</f>
        <v>193</v>
      </c>
      <c r="AB9" s="20">
        <f>SUM(AB5:AB8)</f>
        <v>10.199088874680307</v>
      </c>
      <c r="AC9">
        <f>SUM(AC5:AC8)</f>
        <v>12</v>
      </c>
      <c r="AD9">
        <f>SUM(AD5:AD8)</f>
        <v>0.58219309462915603</v>
      </c>
      <c r="AF9">
        <f t="shared" ref="AF9:AK9" si="15">SUM(AF5:AF8)</f>
        <v>212</v>
      </c>
      <c r="AG9" s="20">
        <f t="shared" si="15"/>
        <v>10.829523657289002</v>
      </c>
      <c r="AH9">
        <f t="shared" si="15"/>
        <v>13</v>
      </c>
      <c r="AI9">
        <f t="shared" si="15"/>
        <v>0.61344309462915603</v>
      </c>
      <c r="AJ9">
        <f t="shared" si="15"/>
        <v>48</v>
      </c>
      <c r="AK9">
        <f t="shared" si="15"/>
        <v>1.4136029411764706</v>
      </c>
      <c r="AL9">
        <f>SUM(AL5:AL8)</f>
        <v>41.961999999999996</v>
      </c>
      <c r="AM9">
        <f>SUM(AM5:AM8)</f>
        <v>2.0860540281329922</v>
      </c>
      <c r="AN9">
        <f>SUM(AN5:AN8)</f>
        <v>6</v>
      </c>
      <c r="AO9">
        <f>SUM(AO5:AO8)</f>
        <v>0</v>
      </c>
      <c r="AP9">
        <v>2</v>
      </c>
      <c r="AQ9">
        <f>SUM(AQ5:AQ8)</f>
        <v>1</v>
      </c>
    </row>
    <row r="10" spans="1:43" ht="80" thickBot="1">
      <c r="G10" s="67" t="s">
        <v>1254</v>
      </c>
      <c r="H10" s="67" t="s">
        <v>1294</v>
      </c>
      <c r="I10" s="67" t="s">
        <v>1295</v>
      </c>
      <c r="J10" s="67" t="s">
        <v>1255</v>
      </c>
      <c r="K10" s="67"/>
      <c r="L10" s="67" t="s">
        <v>1256</v>
      </c>
      <c r="M10" s="67" t="s">
        <v>1296</v>
      </c>
      <c r="N10" s="67" t="s">
        <v>1297</v>
      </c>
      <c r="O10" s="67" t="s">
        <v>1257</v>
      </c>
      <c r="P10" s="67"/>
      <c r="Q10" s="67" t="s">
        <v>1258</v>
      </c>
      <c r="R10" s="67" t="s">
        <v>1298</v>
      </c>
      <c r="S10" s="67" t="s">
        <v>1299</v>
      </c>
      <c r="T10" s="67" t="s">
        <v>1259</v>
      </c>
      <c r="U10" s="67"/>
      <c r="V10" s="67" t="s">
        <v>1260</v>
      </c>
      <c r="W10" s="67" t="s">
        <v>1300</v>
      </c>
      <c r="X10" s="67" t="s">
        <v>1301</v>
      </c>
      <c r="Y10" s="67" t="s">
        <v>1261</v>
      </c>
      <c r="Z10" s="67"/>
      <c r="AA10" s="67" t="s">
        <v>1262</v>
      </c>
      <c r="AB10" s="67" t="s">
        <v>1304</v>
      </c>
      <c r="AC10" s="67" t="s">
        <v>1305</v>
      </c>
      <c r="AD10" s="67" t="s">
        <v>1263</v>
      </c>
      <c r="AE10" s="67"/>
      <c r="AF10" s="67" t="s">
        <v>1264</v>
      </c>
      <c r="AG10" s="67" t="s">
        <v>1302</v>
      </c>
      <c r="AH10" s="67" t="s">
        <v>1303</v>
      </c>
      <c r="AI10" s="67" t="s">
        <v>1265</v>
      </c>
      <c r="AJ10" s="67" t="s">
        <v>1266</v>
      </c>
      <c r="AK10" s="70" t="s">
        <v>1306</v>
      </c>
      <c r="AL10" s="64" t="s">
        <v>1309</v>
      </c>
      <c r="AM10" s="64" t="s">
        <v>1316</v>
      </c>
      <c r="AN10" s="67" t="s">
        <v>1353</v>
      </c>
      <c r="AO10" s="67" t="s">
        <v>1354</v>
      </c>
      <c r="AP10" s="67" t="s">
        <v>1355</v>
      </c>
      <c r="AQ10" s="67" t="s">
        <v>1358</v>
      </c>
    </row>
    <row r="11" spans="1:43" ht="30.75" customHeight="1" thickBot="1">
      <c r="G11" s="65">
        <f>G9/B9</f>
        <v>487</v>
      </c>
      <c r="H11" s="65">
        <f>H9/B9</f>
        <v>15.773529411764706</v>
      </c>
      <c r="I11" s="65">
        <f>I9/B9</f>
        <v>9</v>
      </c>
      <c r="J11" s="65">
        <f>J9/B9</f>
        <v>0.33089034526854222</v>
      </c>
      <c r="L11" s="65">
        <f>L9/B9</f>
        <v>76.25</v>
      </c>
      <c r="M11" s="65">
        <f>M9/B9</f>
        <v>3.5840712915601021</v>
      </c>
      <c r="N11" s="65">
        <f>N9/B9</f>
        <v>4.5</v>
      </c>
      <c r="O11" s="65">
        <f>O9/B9</f>
        <v>0.19761828644501278</v>
      </c>
      <c r="Q11" s="65">
        <f>Q9/B9</f>
        <v>19.75</v>
      </c>
      <c r="R11" s="65">
        <f>R9/B9</f>
        <v>0.65651374680306906</v>
      </c>
      <c r="S11" s="65">
        <f>S9/B9</f>
        <v>2</v>
      </c>
      <c r="T11" s="65">
        <f>T9/B9</f>
        <v>8.0906329923273651E-2</v>
      </c>
      <c r="V11" s="65">
        <f>V9/B9</f>
        <v>56.5</v>
      </c>
      <c r="W11" s="65">
        <f>W9/B9</f>
        <v>2.9275575447570334</v>
      </c>
      <c r="X11" s="65">
        <f>X9/B9</f>
        <v>3.5</v>
      </c>
      <c r="Y11" s="65">
        <f>Y9/B9</f>
        <v>0.1642303388746803</v>
      </c>
      <c r="AA11" s="65">
        <f>AA9/B9</f>
        <v>48.25</v>
      </c>
      <c r="AB11" s="65">
        <f>AB9/B9</f>
        <v>2.5497722186700766</v>
      </c>
      <c r="AC11" s="65">
        <f>AC9/B9</f>
        <v>3</v>
      </c>
      <c r="AD11" s="65">
        <f>AD9/B9</f>
        <v>0.14554827365728901</v>
      </c>
      <c r="AF11" s="65">
        <f>AF9/B9</f>
        <v>53</v>
      </c>
      <c r="AG11" s="65">
        <f>AG9/B9</f>
        <v>2.7073809143222505</v>
      </c>
      <c r="AH11" s="65">
        <f>AH9/B9</f>
        <v>3.25</v>
      </c>
      <c r="AI11" s="65">
        <f>AI9/B9</f>
        <v>0.15336077365728901</v>
      </c>
      <c r="AJ11" s="65">
        <f>AJ9/B9</f>
        <v>12</v>
      </c>
      <c r="AK11" s="65">
        <f>AK9/B9</f>
        <v>0.35340073529411764</v>
      </c>
      <c r="AL11" s="65">
        <f>AL9/B9</f>
        <v>10.490499999999999</v>
      </c>
      <c r="AM11" s="65">
        <f>AM9/B9</f>
        <v>0.52151350703324806</v>
      </c>
      <c r="AN11" s="65">
        <f>AN9/B9</f>
        <v>1.5</v>
      </c>
      <c r="AO11" s="65">
        <f>AO9/B9</f>
        <v>0</v>
      </c>
      <c r="AP11" s="65">
        <f>AP9/B9</f>
        <v>0.5</v>
      </c>
      <c r="AQ11" s="65">
        <f>AQ9/B9</f>
        <v>0.25</v>
      </c>
    </row>
    <row r="13" spans="1:43">
      <c r="A13" s="59" t="s">
        <v>936</v>
      </c>
      <c r="B13" s="59" t="s">
        <v>981</v>
      </c>
      <c r="C13" s="59"/>
      <c r="D13" s="59" t="s">
        <v>982</v>
      </c>
      <c r="E13" s="59"/>
      <c r="F13" s="59"/>
      <c r="G13" s="59"/>
      <c r="H13" s="59"/>
      <c r="K13" t="s">
        <v>1310</v>
      </c>
      <c r="L13" t="s">
        <v>1311</v>
      </c>
      <c r="M13" s="20" t="s">
        <v>1312</v>
      </c>
      <c r="N13" t="s">
        <v>1313</v>
      </c>
    </row>
    <row r="14" spans="1:43">
      <c r="A14" s="60"/>
      <c r="B14" s="60"/>
      <c r="C14" s="60"/>
      <c r="D14" s="60"/>
      <c r="E14" s="60"/>
      <c r="F14" s="60"/>
      <c r="G14" s="60"/>
      <c r="H14" s="60"/>
    </row>
    <row r="15" spans="1:43">
      <c r="A15" s="60" t="s">
        <v>1058</v>
      </c>
      <c r="B15" s="60">
        <v>3</v>
      </c>
      <c r="C15" s="60"/>
      <c r="D15" s="60">
        <v>1</v>
      </c>
      <c r="E15" s="60">
        <v>11</v>
      </c>
      <c r="F15" s="60" t="s">
        <v>929</v>
      </c>
      <c r="G15" s="60"/>
      <c r="H15" s="60"/>
      <c r="K15">
        <v>9.02</v>
      </c>
      <c r="L15">
        <v>5</v>
      </c>
      <c r="M15" s="20">
        <v>4.0199999999999996</v>
      </c>
    </row>
    <row r="16" spans="1:43">
      <c r="A16" s="60" t="s">
        <v>1059</v>
      </c>
      <c r="B16" s="60">
        <v>2</v>
      </c>
      <c r="C16" s="60"/>
      <c r="D16" s="60">
        <v>2</v>
      </c>
      <c r="E16" s="60">
        <v>2</v>
      </c>
      <c r="F16" s="60"/>
      <c r="G16" s="60"/>
      <c r="H16" s="60"/>
      <c r="K16">
        <v>9.8040000000000003</v>
      </c>
      <c r="L16">
        <v>4.9020000000000001</v>
      </c>
      <c r="M16" s="20">
        <v>4.9020000000000001</v>
      </c>
    </row>
    <row r="17" spans="1:14">
      <c r="A17" s="60" t="s">
        <v>1060</v>
      </c>
      <c r="B17" s="60">
        <v>2</v>
      </c>
      <c r="C17" s="60"/>
      <c r="D17" s="60">
        <v>6</v>
      </c>
      <c r="E17" s="60">
        <v>6</v>
      </c>
      <c r="F17" s="60"/>
      <c r="G17" s="60"/>
      <c r="H17" s="60"/>
      <c r="K17">
        <v>9.02</v>
      </c>
      <c r="L17">
        <v>4.51</v>
      </c>
      <c r="M17" s="20">
        <v>4.51</v>
      </c>
    </row>
    <row r="18" spans="1:14">
      <c r="A18" s="60" t="s">
        <v>1061</v>
      </c>
      <c r="B18" s="60">
        <v>3</v>
      </c>
      <c r="C18" s="60"/>
      <c r="D18" s="60">
        <v>2</v>
      </c>
      <c r="E18" s="60">
        <v>5</v>
      </c>
      <c r="F18" s="60">
        <v>5</v>
      </c>
      <c r="G18" s="60"/>
      <c r="H18" s="60"/>
      <c r="K18">
        <v>14.118</v>
      </c>
      <c r="L18">
        <v>4.9020000000000001</v>
      </c>
      <c r="M18" s="20">
        <v>4.6079999999999997</v>
      </c>
      <c r="N18">
        <v>4.6079999999999997</v>
      </c>
    </row>
  </sheetData>
  <hyperlinks>
    <hyperlink ref="A3" r:id="rId1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2"/>
  <sheetViews>
    <sheetView topLeftCell="P1" workbookViewId="0">
      <selection activeCell="AQ5" sqref="AQ5:AQ11"/>
    </sheetView>
  </sheetViews>
  <sheetFormatPr baseColWidth="10" defaultColWidth="8.83203125" defaultRowHeight="14" x14ac:dyDescent="0"/>
  <cols>
    <col min="1" max="1" width="18.5" customWidth="1"/>
    <col min="3" max="7" width="5.6640625" customWidth="1"/>
    <col min="8" max="8" width="5.6640625" style="20" customWidth="1"/>
    <col min="9" max="12" width="5.6640625" customWidth="1"/>
    <col min="13" max="13" width="5.6640625" style="20" customWidth="1"/>
    <col min="14" max="17" width="5.6640625" customWidth="1"/>
    <col min="18" max="18" width="5.6640625" style="20" customWidth="1"/>
    <col min="19" max="22" width="5.6640625" customWidth="1"/>
    <col min="23" max="23" width="5.6640625" style="20" customWidth="1"/>
    <col min="24" max="27" width="5.6640625" customWidth="1"/>
    <col min="28" max="28" width="5.6640625" style="20" customWidth="1"/>
    <col min="29" max="32" width="5.6640625" customWidth="1"/>
    <col min="33" max="33" width="5.6640625" style="20" customWidth="1"/>
    <col min="34" max="35" width="5.6640625" customWidth="1"/>
  </cols>
  <sheetData>
    <row r="1" spans="1:43">
      <c r="A1">
        <v>10</v>
      </c>
      <c r="B1" t="s">
        <v>6</v>
      </c>
      <c r="C1">
        <v>13</v>
      </c>
      <c r="D1">
        <v>11</v>
      </c>
      <c r="E1">
        <f>AVERAGE(C1:D1)</f>
        <v>12</v>
      </c>
      <c r="K1">
        <v>7</v>
      </c>
      <c r="L1" t="s">
        <v>6</v>
      </c>
      <c r="N1">
        <v>13</v>
      </c>
      <c r="O1">
        <v>11</v>
      </c>
      <c r="P1">
        <v>7</v>
      </c>
      <c r="Q1">
        <v>6</v>
      </c>
      <c r="S1">
        <v>9</v>
      </c>
      <c r="T1">
        <v>9.1999999999999993</v>
      </c>
    </row>
    <row r="2" spans="1:43">
      <c r="A2" t="s">
        <v>439</v>
      </c>
    </row>
    <row r="3" spans="1:43" ht="15" thickBot="1">
      <c r="A3" s="19" t="s">
        <v>434</v>
      </c>
    </row>
    <row r="4" spans="1:43" ht="70.5" customHeight="1" thickBot="1">
      <c r="B4" t="s">
        <v>939</v>
      </c>
      <c r="C4" s="40" t="s">
        <v>938</v>
      </c>
      <c r="D4" s="41" t="s">
        <v>960</v>
      </c>
      <c r="E4" s="42" t="s">
        <v>959</v>
      </c>
      <c r="F4" s="48" t="s">
        <v>946</v>
      </c>
      <c r="G4" s="49" t="s">
        <v>944</v>
      </c>
      <c r="H4" s="49" t="s">
        <v>1284</v>
      </c>
      <c r="I4" s="49" t="s">
        <v>945</v>
      </c>
      <c r="J4" s="50" t="s">
        <v>964</v>
      </c>
      <c r="K4" s="45" t="s">
        <v>947</v>
      </c>
      <c r="L4" s="49" t="s">
        <v>942</v>
      </c>
      <c r="M4" s="49" t="s">
        <v>1285</v>
      </c>
      <c r="N4" s="49" t="s">
        <v>943</v>
      </c>
      <c r="O4" s="50" t="s">
        <v>965</v>
      </c>
      <c r="P4" s="45" t="s">
        <v>951</v>
      </c>
      <c r="Q4" s="49" t="s">
        <v>952</v>
      </c>
      <c r="R4" s="49" t="s">
        <v>1286</v>
      </c>
      <c r="S4" s="49" t="s">
        <v>937</v>
      </c>
      <c r="T4" s="50" t="s">
        <v>966</v>
      </c>
      <c r="U4" s="45" t="s">
        <v>953</v>
      </c>
      <c r="V4" s="49" t="s">
        <v>954</v>
      </c>
      <c r="W4" s="49" t="s">
        <v>1287</v>
      </c>
      <c r="X4" s="49" t="s">
        <v>955</v>
      </c>
      <c r="Y4" s="50" t="s">
        <v>967</v>
      </c>
      <c r="Z4" s="45" t="s">
        <v>948</v>
      </c>
      <c r="AA4" s="49" t="s">
        <v>949</v>
      </c>
      <c r="AB4" s="49" t="s">
        <v>1290</v>
      </c>
      <c r="AC4" s="49" t="s">
        <v>950</v>
      </c>
      <c r="AD4" s="50" t="s">
        <v>968</v>
      </c>
      <c r="AE4" s="45" t="s">
        <v>956</v>
      </c>
      <c r="AF4" s="49" t="s">
        <v>957</v>
      </c>
      <c r="AG4" s="49" t="s">
        <v>1291</v>
      </c>
      <c r="AH4" s="49" t="s">
        <v>958</v>
      </c>
      <c r="AI4" s="50" t="s">
        <v>969</v>
      </c>
      <c r="AJ4" s="85" t="s">
        <v>1252</v>
      </c>
      <c r="AK4" s="44" t="s">
        <v>1307</v>
      </c>
      <c r="AL4" s="85" t="s">
        <v>1309</v>
      </c>
      <c r="AM4" s="44" t="s">
        <v>1316</v>
      </c>
      <c r="AN4" s="72" t="s">
        <v>1317</v>
      </c>
      <c r="AO4" s="89" t="s">
        <v>1318</v>
      </c>
      <c r="AP4" s="108" t="s">
        <v>1319</v>
      </c>
      <c r="AQ4" s="110" t="s">
        <v>1357</v>
      </c>
    </row>
    <row r="5" spans="1:43">
      <c r="A5" t="s">
        <v>433</v>
      </c>
      <c r="B5" t="s">
        <v>940</v>
      </c>
      <c r="C5" s="28">
        <v>1976</v>
      </c>
      <c r="D5" s="29">
        <v>2013</v>
      </c>
      <c r="E5" s="30">
        <f>D5-C5</f>
        <v>37</v>
      </c>
      <c r="F5" s="28">
        <v>12</v>
      </c>
      <c r="G5" s="29">
        <v>508</v>
      </c>
      <c r="H5" s="29">
        <f>G5/E5</f>
        <v>13.72972972972973</v>
      </c>
      <c r="I5" s="29">
        <v>7</v>
      </c>
      <c r="J5" s="30">
        <f>I5/E5</f>
        <v>0.1891891891891892</v>
      </c>
      <c r="K5" s="28">
        <v>12</v>
      </c>
      <c r="L5" s="29">
        <v>508</v>
      </c>
      <c r="M5" s="29">
        <f>L5/E5</f>
        <v>13.72972972972973</v>
      </c>
      <c r="N5" s="29">
        <v>7</v>
      </c>
      <c r="O5" s="30">
        <f>N5/E5</f>
        <v>0.1891891891891892</v>
      </c>
      <c r="P5" s="28">
        <v>3</v>
      </c>
      <c r="Q5" s="29">
        <v>0</v>
      </c>
      <c r="R5" s="29">
        <f>Q5/E5</f>
        <v>0</v>
      </c>
      <c r="S5" s="29">
        <v>0</v>
      </c>
      <c r="T5" s="30">
        <f>S5/E5</f>
        <v>0</v>
      </c>
      <c r="U5" s="28">
        <v>9</v>
      </c>
      <c r="V5" s="29">
        <v>508</v>
      </c>
      <c r="W5" s="29">
        <f>V5/E5</f>
        <v>13.72972972972973</v>
      </c>
      <c r="X5" s="29">
        <v>7</v>
      </c>
      <c r="Y5" s="30">
        <f>X5/E5</f>
        <v>0.1891891891891892</v>
      </c>
      <c r="Z5" s="28">
        <v>9</v>
      </c>
      <c r="AA5" s="29">
        <v>508</v>
      </c>
      <c r="AB5" s="29">
        <f>AA5/E5</f>
        <v>13.72972972972973</v>
      </c>
      <c r="AC5" s="29">
        <v>7</v>
      </c>
      <c r="AD5" s="30">
        <f>AC5/E5</f>
        <v>0.1891891891891892</v>
      </c>
      <c r="AE5" s="28">
        <v>9</v>
      </c>
      <c r="AF5" s="29">
        <v>508</v>
      </c>
      <c r="AG5" s="29">
        <f>AF5/E5</f>
        <v>13.72972972972973</v>
      </c>
      <c r="AH5" s="29">
        <v>7</v>
      </c>
      <c r="AI5" s="30">
        <f>AH5/E5</f>
        <v>0.1891891891891892</v>
      </c>
      <c r="AJ5" s="78">
        <v>1</v>
      </c>
      <c r="AK5" s="30">
        <f>AJ5/E5</f>
        <v>2.7027027027027029E-2</v>
      </c>
      <c r="AL5" s="28">
        <v>8.9220000000000006</v>
      </c>
      <c r="AM5" s="30">
        <f>AL5/E5</f>
        <v>0.24113513513513515</v>
      </c>
      <c r="AN5" s="28">
        <v>0</v>
      </c>
      <c r="AO5" s="30">
        <v>0</v>
      </c>
      <c r="AP5" s="87">
        <v>0</v>
      </c>
      <c r="AQ5" s="87">
        <v>0</v>
      </c>
    </row>
    <row r="6" spans="1:43">
      <c r="A6" t="s">
        <v>435</v>
      </c>
      <c r="B6" t="s">
        <v>940</v>
      </c>
      <c r="C6" s="31">
        <v>1981</v>
      </c>
      <c r="D6" s="27">
        <v>2013</v>
      </c>
      <c r="E6" s="32">
        <f t="shared" ref="E6:E11" si="0">D6-C6</f>
        <v>32</v>
      </c>
      <c r="F6" s="31">
        <v>36</v>
      </c>
      <c r="G6" s="36">
        <v>915</v>
      </c>
      <c r="H6" s="27">
        <f t="shared" ref="H6:H11" si="1">G6/E6</f>
        <v>28.59375</v>
      </c>
      <c r="I6" s="36">
        <v>11</v>
      </c>
      <c r="J6" s="32">
        <f t="shared" ref="J6:J11" si="2">I6/E6</f>
        <v>0.34375</v>
      </c>
      <c r="K6" s="31">
        <v>26</v>
      </c>
      <c r="L6" s="36">
        <v>857</v>
      </c>
      <c r="M6" s="27">
        <f t="shared" ref="M6:M11" si="3">L6/E6</f>
        <v>26.78125</v>
      </c>
      <c r="N6" s="36">
        <v>10</v>
      </c>
      <c r="O6" s="32">
        <f t="shared" ref="O6:O11" si="4">N6/E6</f>
        <v>0.3125</v>
      </c>
      <c r="P6" s="31">
        <v>5</v>
      </c>
      <c r="Q6" s="36">
        <v>39</v>
      </c>
      <c r="R6" s="27">
        <f t="shared" ref="R6:R11" si="5">Q6/E6</f>
        <v>1.21875</v>
      </c>
      <c r="S6" s="36">
        <v>2</v>
      </c>
      <c r="T6" s="32">
        <f t="shared" ref="T6:T11" si="6">S6/E6</f>
        <v>6.25E-2</v>
      </c>
      <c r="U6" s="31">
        <v>21</v>
      </c>
      <c r="V6" s="36">
        <v>818</v>
      </c>
      <c r="W6" s="27">
        <f t="shared" ref="W6:W11" si="7">V6/E6</f>
        <v>25.5625</v>
      </c>
      <c r="X6" s="36">
        <v>10</v>
      </c>
      <c r="Y6" s="32">
        <f t="shared" ref="Y6:Y11" si="8">X6/E6</f>
        <v>0.3125</v>
      </c>
      <c r="Z6" s="31">
        <v>21</v>
      </c>
      <c r="AA6" s="36">
        <v>818</v>
      </c>
      <c r="AB6" s="27">
        <f t="shared" ref="AB6:AB11" si="9">AA6/E6</f>
        <v>25.5625</v>
      </c>
      <c r="AC6" s="36">
        <v>10</v>
      </c>
      <c r="AD6" s="32">
        <f t="shared" ref="AD6:AD11" si="10">AC6/E6</f>
        <v>0.3125</v>
      </c>
      <c r="AE6" s="31">
        <v>20</v>
      </c>
      <c r="AF6" s="36">
        <v>842</v>
      </c>
      <c r="AG6" s="27">
        <f t="shared" ref="AG6:AG11" si="11">AF6/E6</f>
        <v>26.3125</v>
      </c>
      <c r="AH6" s="36">
        <v>10</v>
      </c>
      <c r="AI6" s="32">
        <f t="shared" ref="AI6:AI11" si="12">AH6/E6</f>
        <v>0.3125</v>
      </c>
      <c r="AJ6" s="39">
        <v>88</v>
      </c>
      <c r="AK6" s="32">
        <f t="shared" ref="AK6:AK11" si="13">AJ6/E6</f>
        <v>2.75</v>
      </c>
      <c r="AL6" s="31">
        <v>16.863</v>
      </c>
      <c r="AM6" s="32">
        <f t="shared" ref="AM6:AM11" si="14">AL6/E6</f>
        <v>0.52696874999999999</v>
      </c>
      <c r="AN6" s="31">
        <v>2</v>
      </c>
      <c r="AO6" s="32">
        <v>1</v>
      </c>
      <c r="AP6" s="109">
        <v>0</v>
      </c>
      <c r="AQ6" s="109">
        <v>2</v>
      </c>
    </row>
    <row r="7" spans="1:43">
      <c r="A7" s="3" t="s">
        <v>436</v>
      </c>
      <c r="B7" s="3" t="s">
        <v>973</v>
      </c>
      <c r="C7" s="31">
        <v>1990</v>
      </c>
      <c r="D7" s="27">
        <v>2013</v>
      </c>
      <c r="E7" s="32">
        <f t="shared" si="0"/>
        <v>23</v>
      </c>
      <c r="F7" s="31">
        <v>17</v>
      </c>
      <c r="G7" s="27">
        <v>559</v>
      </c>
      <c r="H7" s="27">
        <f t="shared" si="1"/>
        <v>24.304347826086957</v>
      </c>
      <c r="I7" s="36">
        <v>8</v>
      </c>
      <c r="J7" s="32">
        <f t="shared" si="2"/>
        <v>0.34782608695652173</v>
      </c>
      <c r="K7" s="31">
        <v>17</v>
      </c>
      <c r="L7" s="36">
        <v>559</v>
      </c>
      <c r="M7" s="27">
        <f t="shared" si="3"/>
        <v>24.304347826086957</v>
      </c>
      <c r="N7" s="36">
        <v>8</v>
      </c>
      <c r="O7" s="32">
        <f t="shared" si="4"/>
        <v>0.34782608695652173</v>
      </c>
      <c r="P7" s="31">
        <v>3</v>
      </c>
      <c r="Q7" s="36">
        <v>200</v>
      </c>
      <c r="R7" s="27">
        <f t="shared" si="5"/>
        <v>8.695652173913043</v>
      </c>
      <c r="S7" s="36">
        <v>2</v>
      </c>
      <c r="T7" s="32">
        <f t="shared" si="6"/>
        <v>8.6956521739130432E-2</v>
      </c>
      <c r="U7" s="31">
        <v>14</v>
      </c>
      <c r="V7" s="36">
        <v>359</v>
      </c>
      <c r="W7" s="27">
        <f t="shared" si="7"/>
        <v>15.608695652173912</v>
      </c>
      <c r="X7" s="36">
        <v>8</v>
      </c>
      <c r="Y7" s="32">
        <f t="shared" si="8"/>
        <v>0.34782608695652173</v>
      </c>
      <c r="Z7" s="31">
        <v>13</v>
      </c>
      <c r="AA7" s="36">
        <v>354</v>
      </c>
      <c r="AB7" s="27">
        <f t="shared" si="9"/>
        <v>15.391304347826088</v>
      </c>
      <c r="AC7" s="36">
        <v>8</v>
      </c>
      <c r="AD7" s="32">
        <f t="shared" si="10"/>
        <v>0.34782608695652173</v>
      </c>
      <c r="AE7" s="31">
        <v>14</v>
      </c>
      <c r="AF7" s="36">
        <v>552</v>
      </c>
      <c r="AG7" s="27">
        <f t="shared" si="11"/>
        <v>24</v>
      </c>
      <c r="AH7" s="36">
        <v>8</v>
      </c>
      <c r="AI7" s="32">
        <f t="shared" si="12"/>
        <v>0.34782608695652173</v>
      </c>
      <c r="AJ7" s="39">
        <v>13</v>
      </c>
      <c r="AK7" s="32">
        <f t="shared" si="13"/>
        <v>0.56521739130434778</v>
      </c>
      <c r="AL7" s="31">
        <v>9.2159999999999993</v>
      </c>
      <c r="AM7" s="32">
        <f t="shared" si="14"/>
        <v>0.40069565217391301</v>
      </c>
      <c r="AN7" s="31">
        <v>1</v>
      </c>
      <c r="AO7" s="32">
        <v>0</v>
      </c>
      <c r="AP7" s="109">
        <v>0</v>
      </c>
      <c r="AQ7" s="109">
        <v>1</v>
      </c>
    </row>
    <row r="8" spans="1:43">
      <c r="A8" t="s">
        <v>437</v>
      </c>
      <c r="B8" t="s">
        <v>940</v>
      </c>
      <c r="C8" s="31">
        <v>2007</v>
      </c>
      <c r="D8" s="27">
        <v>2013</v>
      </c>
      <c r="E8" s="32">
        <f t="shared" si="0"/>
        <v>6</v>
      </c>
      <c r="F8" s="31">
        <v>4</v>
      </c>
      <c r="G8" s="36">
        <v>12</v>
      </c>
      <c r="H8" s="27">
        <f t="shared" si="1"/>
        <v>2</v>
      </c>
      <c r="I8" s="36">
        <v>2</v>
      </c>
      <c r="J8" s="32">
        <f t="shared" si="2"/>
        <v>0.33333333333333331</v>
      </c>
      <c r="K8" s="31">
        <v>4</v>
      </c>
      <c r="L8" s="36">
        <v>12</v>
      </c>
      <c r="M8" s="27">
        <f t="shared" si="3"/>
        <v>2</v>
      </c>
      <c r="N8" s="36">
        <v>2</v>
      </c>
      <c r="O8" s="32">
        <f t="shared" si="4"/>
        <v>0.33333333333333331</v>
      </c>
      <c r="P8" s="31">
        <v>3</v>
      </c>
      <c r="Q8" s="36">
        <v>12</v>
      </c>
      <c r="R8" s="27">
        <f t="shared" si="5"/>
        <v>2</v>
      </c>
      <c r="S8" s="36">
        <v>2</v>
      </c>
      <c r="T8" s="32">
        <f t="shared" si="6"/>
        <v>0.33333333333333331</v>
      </c>
      <c r="U8" s="31">
        <v>1</v>
      </c>
      <c r="V8" s="36">
        <v>0</v>
      </c>
      <c r="W8" s="27">
        <f t="shared" si="7"/>
        <v>0</v>
      </c>
      <c r="X8" s="36">
        <v>0</v>
      </c>
      <c r="Y8" s="32">
        <f t="shared" si="8"/>
        <v>0</v>
      </c>
      <c r="Z8" s="31">
        <v>0</v>
      </c>
      <c r="AA8" s="36">
        <v>0</v>
      </c>
      <c r="AB8" s="27">
        <f t="shared" si="9"/>
        <v>0</v>
      </c>
      <c r="AC8" s="36">
        <v>0</v>
      </c>
      <c r="AD8" s="32">
        <f t="shared" si="10"/>
        <v>0</v>
      </c>
      <c r="AE8" s="31">
        <v>3</v>
      </c>
      <c r="AF8" s="36">
        <v>11</v>
      </c>
      <c r="AG8" s="27">
        <f t="shared" si="11"/>
        <v>1.8333333333333333</v>
      </c>
      <c r="AH8" s="36">
        <v>2</v>
      </c>
      <c r="AI8" s="32">
        <f t="shared" si="12"/>
        <v>0.33333333333333331</v>
      </c>
      <c r="AJ8" s="39">
        <v>0</v>
      </c>
      <c r="AK8" s="32">
        <f t="shared" si="13"/>
        <v>0</v>
      </c>
      <c r="AL8" s="31">
        <v>0</v>
      </c>
      <c r="AM8" s="32">
        <f t="shared" si="14"/>
        <v>0</v>
      </c>
      <c r="AN8" s="31">
        <v>0</v>
      </c>
      <c r="AO8" s="32">
        <v>0</v>
      </c>
      <c r="AP8" s="109">
        <v>0</v>
      </c>
      <c r="AQ8" s="109">
        <v>0</v>
      </c>
    </row>
    <row r="9" spans="1:43">
      <c r="A9" t="s">
        <v>910</v>
      </c>
      <c r="B9" t="s">
        <v>940</v>
      </c>
      <c r="C9" s="31">
        <v>2000</v>
      </c>
      <c r="D9" s="27">
        <v>2013</v>
      </c>
      <c r="E9" s="32">
        <f t="shared" si="0"/>
        <v>13</v>
      </c>
      <c r="F9" s="31">
        <v>12</v>
      </c>
      <c r="G9" s="36">
        <v>11</v>
      </c>
      <c r="H9" s="27">
        <f t="shared" si="1"/>
        <v>0.84615384615384615</v>
      </c>
      <c r="I9" s="36">
        <v>3</v>
      </c>
      <c r="J9" s="32">
        <f t="shared" si="2"/>
        <v>0.23076923076923078</v>
      </c>
      <c r="K9" s="31">
        <v>4</v>
      </c>
      <c r="L9" s="36">
        <v>8</v>
      </c>
      <c r="M9" s="27">
        <f t="shared" si="3"/>
        <v>0.61538461538461542</v>
      </c>
      <c r="N9" s="36">
        <v>2</v>
      </c>
      <c r="O9" s="32">
        <f t="shared" si="4"/>
        <v>0.15384615384615385</v>
      </c>
      <c r="P9" s="31">
        <v>4</v>
      </c>
      <c r="Q9" s="36">
        <v>8</v>
      </c>
      <c r="R9" s="27">
        <f t="shared" si="5"/>
        <v>0.61538461538461542</v>
      </c>
      <c r="S9" s="36">
        <v>2</v>
      </c>
      <c r="T9" s="32">
        <f t="shared" si="6"/>
        <v>0.15384615384615385</v>
      </c>
      <c r="U9" s="31">
        <v>0</v>
      </c>
      <c r="V9" s="36">
        <v>0</v>
      </c>
      <c r="W9" s="27">
        <f t="shared" si="7"/>
        <v>0</v>
      </c>
      <c r="X9" s="36">
        <v>0</v>
      </c>
      <c r="Y9" s="32">
        <f t="shared" si="8"/>
        <v>0</v>
      </c>
      <c r="Z9" s="31">
        <v>0</v>
      </c>
      <c r="AA9" s="36">
        <v>0</v>
      </c>
      <c r="AB9" s="27">
        <f t="shared" si="9"/>
        <v>0</v>
      </c>
      <c r="AC9" s="36">
        <v>0</v>
      </c>
      <c r="AD9" s="32">
        <f t="shared" si="10"/>
        <v>0</v>
      </c>
      <c r="AE9" s="31">
        <v>0</v>
      </c>
      <c r="AF9" s="36">
        <v>0</v>
      </c>
      <c r="AG9" s="27">
        <f t="shared" si="11"/>
        <v>0</v>
      </c>
      <c r="AH9" s="36">
        <v>0</v>
      </c>
      <c r="AI9" s="32">
        <f t="shared" si="12"/>
        <v>0</v>
      </c>
      <c r="AJ9" s="39">
        <v>0</v>
      </c>
      <c r="AK9" s="32">
        <f t="shared" si="13"/>
        <v>0</v>
      </c>
      <c r="AL9" s="31">
        <v>4.9020000000000001</v>
      </c>
      <c r="AM9" s="32">
        <f t="shared" si="14"/>
        <v>0.37707692307692309</v>
      </c>
      <c r="AN9" s="31">
        <v>0</v>
      </c>
      <c r="AO9" s="32">
        <v>0</v>
      </c>
      <c r="AP9" s="109">
        <v>0</v>
      </c>
      <c r="AQ9" s="109">
        <v>0</v>
      </c>
    </row>
    <row r="10" spans="1:43">
      <c r="A10" t="s">
        <v>438</v>
      </c>
      <c r="B10" t="s">
        <v>940</v>
      </c>
      <c r="C10" s="31">
        <v>2010</v>
      </c>
      <c r="D10" s="27">
        <v>2013</v>
      </c>
      <c r="E10" s="32">
        <f t="shared" si="0"/>
        <v>3</v>
      </c>
      <c r="F10" s="31">
        <v>8</v>
      </c>
      <c r="G10" s="36">
        <v>16</v>
      </c>
      <c r="H10" s="27">
        <f t="shared" si="1"/>
        <v>5.333333333333333</v>
      </c>
      <c r="I10" s="36">
        <v>3</v>
      </c>
      <c r="J10" s="32">
        <f t="shared" si="2"/>
        <v>1</v>
      </c>
      <c r="K10" s="31">
        <v>8</v>
      </c>
      <c r="L10" s="36">
        <v>16</v>
      </c>
      <c r="M10" s="27">
        <f t="shared" si="3"/>
        <v>5.333333333333333</v>
      </c>
      <c r="N10" s="36">
        <v>3</v>
      </c>
      <c r="O10" s="32">
        <f t="shared" si="4"/>
        <v>1</v>
      </c>
      <c r="P10" s="31">
        <v>2</v>
      </c>
      <c r="Q10" s="36">
        <v>6</v>
      </c>
      <c r="R10" s="27">
        <f t="shared" si="5"/>
        <v>2</v>
      </c>
      <c r="S10" s="36">
        <v>1</v>
      </c>
      <c r="T10" s="32">
        <f t="shared" si="6"/>
        <v>0.33333333333333331</v>
      </c>
      <c r="U10" s="31">
        <v>6</v>
      </c>
      <c r="V10" s="36">
        <v>10</v>
      </c>
      <c r="W10" s="27">
        <f t="shared" si="7"/>
        <v>3.3333333333333335</v>
      </c>
      <c r="X10" s="36">
        <v>2</v>
      </c>
      <c r="Y10" s="32">
        <f t="shared" si="8"/>
        <v>0.66666666666666663</v>
      </c>
      <c r="Z10" s="31">
        <v>5</v>
      </c>
      <c r="AA10" s="36">
        <v>7</v>
      </c>
      <c r="AB10" s="27">
        <f t="shared" si="9"/>
        <v>2.3333333333333335</v>
      </c>
      <c r="AC10" s="36">
        <v>1</v>
      </c>
      <c r="AD10" s="32">
        <f t="shared" si="10"/>
        <v>0.33333333333333331</v>
      </c>
      <c r="AE10" s="31">
        <v>5</v>
      </c>
      <c r="AF10" s="36">
        <v>10</v>
      </c>
      <c r="AG10" s="27">
        <f t="shared" si="11"/>
        <v>3.3333333333333335</v>
      </c>
      <c r="AH10" s="36">
        <v>2</v>
      </c>
      <c r="AI10" s="32">
        <f t="shared" si="12"/>
        <v>0.66666666666666663</v>
      </c>
      <c r="AJ10" s="39">
        <v>0</v>
      </c>
      <c r="AK10" s="32">
        <f t="shared" si="13"/>
        <v>0</v>
      </c>
      <c r="AL10" s="31">
        <v>0</v>
      </c>
      <c r="AM10" s="32">
        <f t="shared" si="14"/>
        <v>0</v>
      </c>
      <c r="AN10" s="31">
        <v>0</v>
      </c>
      <c r="AO10" s="32">
        <v>0</v>
      </c>
      <c r="AP10" s="109">
        <v>0</v>
      </c>
      <c r="AQ10" s="109">
        <v>0</v>
      </c>
    </row>
    <row r="11" spans="1:43" ht="15" thickBot="1">
      <c r="A11" t="s">
        <v>911</v>
      </c>
      <c r="B11" t="s">
        <v>940</v>
      </c>
      <c r="C11" s="33">
        <v>1999</v>
      </c>
      <c r="D11" s="34">
        <v>2013</v>
      </c>
      <c r="E11" s="35">
        <f t="shared" si="0"/>
        <v>14</v>
      </c>
      <c r="F11" s="33">
        <v>31</v>
      </c>
      <c r="G11" s="34">
        <v>156</v>
      </c>
      <c r="H11" s="34">
        <f t="shared" si="1"/>
        <v>11.142857142857142</v>
      </c>
      <c r="I11" s="34">
        <v>7</v>
      </c>
      <c r="J11" s="35">
        <f t="shared" si="2"/>
        <v>0.5</v>
      </c>
      <c r="K11" s="33">
        <v>3</v>
      </c>
      <c r="L11" s="34">
        <v>4</v>
      </c>
      <c r="M11" s="34">
        <f t="shared" si="3"/>
        <v>0.2857142857142857</v>
      </c>
      <c r="N11" s="34">
        <v>1</v>
      </c>
      <c r="O11" s="35">
        <f t="shared" si="4"/>
        <v>7.1428571428571425E-2</v>
      </c>
      <c r="P11" s="33">
        <v>0</v>
      </c>
      <c r="Q11" s="34">
        <v>0</v>
      </c>
      <c r="R11" s="34">
        <f t="shared" si="5"/>
        <v>0</v>
      </c>
      <c r="S11" s="34">
        <v>0</v>
      </c>
      <c r="T11" s="35">
        <f t="shared" si="6"/>
        <v>0</v>
      </c>
      <c r="U11" s="33">
        <v>3</v>
      </c>
      <c r="V11" s="34">
        <v>4</v>
      </c>
      <c r="W11" s="34">
        <f t="shared" si="7"/>
        <v>0.2857142857142857</v>
      </c>
      <c r="X11" s="34">
        <v>1</v>
      </c>
      <c r="Y11" s="35">
        <f t="shared" si="8"/>
        <v>7.1428571428571425E-2</v>
      </c>
      <c r="Z11" s="33">
        <v>3</v>
      </c>
      <c r="AA11" s="34">
        <v>4</v>
      </c>
      <c r="AB11" s="34">
        <f t="shared" si="9"/>
        <v>0.2857142857142857</v>
      </c>
      <c r="AC11" s="34">
        <v>1</v>
      </c>
      <c r="AD11" s="35">
        <f t="shared" si="10"/>
        <v>7.1428571428571425E-2</v>
      </c>
      <c r="AE11" s="33">
        <v>0</v>
      </c>
      <c r="AF11" s="34">
        <v>0</v>
      </c>
      <c r="AG11" s="34">
        <f t="shared" si="11"/>
        <v>0</v>
      </c>
      <c r="AH11" s="34">
        <v>0</v>
      </c>
      <c r="AI11" s="35">
        <f t="shared" si="12"/>
        <v>0</v>
      </c>
      <c r="AJ11" s="74">
        <v>0</v>
      </c>
      <c r="AK11" s="35">
        <f t="shared" si="13"/>
        <v>0</v>
      </c>
      <c r="AL11" s="33">
        <v>10</v>
      </c>
      <c r="AM11" s="35">
        <f t="shared" si="14"/>
        <v>0.7142857142857143</v>
      </c>
      <c r="AN11" s="33">
        <v>0</v>
      </c>
      <c r="AO11" s="35">
        <v>0</v>
      </c>
      <c r="AP11" s="88">
        <v>0</v>
      </c>
      <c r="AQ11" s="88">
        <v>0</v>
      </c>
    </row>
    <row r="12" spans="1:43">
      <c r="A12" t="s">
        <v>1253</v>
      </c>
      <c r="B12">
        <v>7</v>
      </c>
      <c r="G12">
        <f>SUM(G5:G11)</f>
        <v>2177</v>
      </c>
      <c r="H12" s="20">
        <f>SUM(H5:H11)</f>
        <v>85.950171878160987</v>
      </c>
      <c r="I12">
        <f>SUM(I5:I11)</f>
        <v>41</v>
      </c>
      <c r="J12">
        <f>SUM(J5:J11)</f>
        <v>2.9448678402482749</v>
      </c>
      <c r="L12">
        <f>SUM(L5:L11)</f>
        <v>1964</v>
      </c>
      <c r="M12" s="20">
        <f>SUM(M5:M11)</f>
        <v>73.049759790248913</v>
      </c>
      <c r="N12">
        <f>SUM(N5:N11)</f>
        <v>33</v>
      </c>
      <c r="O12">
        <f>SUM(O5:O11)</f>
        <v>2.4081233347537698</v>
      </c>
      <c r="Q12">
        <f>SUM(Q5:Q11)</f>
        <v>265</v>
      </c>
      <c r="R12" s="20">
        <f>SUM(R5:R11)</f>
        <v>14.529786789297658</v>
      </c>
      <c r="S12">
        <f>SUM(S5:S11)</f>
        <v>9</v>
      </c>
      <c r="T12">
        <f>SUM(T5:T11)</f>
        <v>0.96996934225195086</v>
      </c>
      <c r="V12">
        <f>SUM(V5:V11)</f>
        <v>1699</v>
      </c>
      <c r="W12" s="20">
        <f>SUM(W5:W11)</f>
        <v>58.519973000951261</v>
      </c>
      <c r="X12">
        <f>SUM(X5:X11)</f>
        <v>28</v>
      </c>
      <c r="Y12">
        <f>SUM(Y5:Y11)</f>
        <v>1.5876105142409489</v>
      </c>
      <c r="AA12">
        <f>SUM(AA5:AA11)</f>
        <v>1691</v>
      </c>
      <c r="AB12" s="20">
        <f>SUM(AB5:AB11)</f>
        <v>57.302581696603433</v>
      </c>
      <c r="AC12">
        <f>SUM(AC5:AC11)</f>
        <v>27</v>
      </c>
      <c r="AD12">
        <f>SUM(AD5:AD11)</f>
        <v>1.2542771809076156</v>
      </c>
      <c r="AF12">
        <f t="shared" ref="AF12:AK12" si="15">SUM(AF5:AF11)</f>
        <v>1923</v>
      </c>
      <c r="AG12" s="20">
        <f t="shared" si="15"/>
        <v>69.208896396396383</v>
      </c>
      <c r="AH12">
        <f t="shared" si="15"/>
        <v>29</v>
      </c>
      <c r="AI12">
        <f t="shared" si="15"/>
        <v>1.849515276145711</v>
      </c>
      <c r="AJ12">
        <f t="shared" si="15"/>
        <v>102</v>
      </c>
      <c r="AK12">
        <f t="shared" si="15"/>
        <v>3.3422444183313749</v>
      </c>
      <c r="AL12">
        <f>SUM(AL5:AL11)</f>
        <v>49.902999999999999</v>
      </c>
      <c r="AM12">
        <f>SUM(AM5:AM11)</f>
        <v>2.2601621746716858</v>
      </c>
      <c r="AN12">
        <f>SUM(AN5:AN11)</f>
        <v>3</v>
      </c>
      <c r="AO12">
        <f>SUM(AO5:AO11)</f>
        <v>1</v>
      </c>
      <c r="AP12">
        <v>0</v>
      </c>
      <c r="AQ12">
        <f>SUM(AQ5:AQ11)</f>
        <v>3</v>
      </c>
    </row>
    <row r="13" spans="1:43" ht="80" thickBot="1">
      <c r="G13" s="67" t="s">
        <v>1254</v>
      </c>
      <c r="H13" s="67" t="s">
        <v>1294</v>
      </c>
      <c r="I13" s="67" t="s">
        <v>1295</v>
      </c>
      <c r="J13" s="67" t="s">
        <v>1255</v>
      </c>
      <c r="K13" s="67"/>
      <c r="L13" s="67" t="s">
        <v>1256</v>
      </c>
      <c r="M13" s="67" t="s">
        <v>1296</v>
      </c>
      <c r="N13" s="67" t="s">
        <v>1297</v>
      </c>
      <c r="O13" s="67" t="s">
        <v>1257</v>
      </c>
      <c r="P13" s="67"/>
      <c r="Q13" s="67" t="s">
        <v>1258</v>
      </c>
      <c r="R13" s="67" t="s">
        <v>1298</v>
      </c>
      <c r="S13" s="67" t="s">
        <v>1299</v>
      </c>
      <c r="T13" s="67" t="s">
        <v>1259</v>
      </c>
      <c r="U13" s="67"/>
      <c r="V13" s="67" t="s">
        <v>1260</v>
      </c>
      <c r="W13" s="67" t="s">
        <v>1300</v>
      </c>
      <c r="X13" s="67" t="s">
        <v>1301</v>
      </c>
      <c r="Y13" s="67" t="s">
        <v>1261</v>
      </c>
      <c r="Z13" s="67"/>
      <c r="AA13" s="67" t="s">
        <v>1262</v>
      </c>
      <c r="AB13" s="67" t="s">
        <v>1304</v>
      </c>
      <c r="AC13" s="67" t="s">
        <v>1305</v>
      </c>
      <c r="AD13" s="67" t="s">
        <v>1263</v>
      </c>
      <c r="AE13" s="67"/>
      <c r="AF13" s="67" t="s">
        <v>1264</v>
      </c>
      <c r="AG13" s="67" t="s">
        <v>1302</v>
      </c>
      <c r="AH13" s="67" t="s">
        <v>1303</v>
      </c>
      <c r="AI13" s="67" t="s">
        <v>1265</v>
      </c>
      <c r="AJ13" s="67" t="s">
        <v>1266</v>
      </c>
      <c r="AK13" s="70" t="s">
        <v>1306</v>
      </c>
      <c r="AL13" s="64" t="s">
        <v>1309</v>
      </c>
      <c r="AM13" s="64" t="s">
        <v>1316</v>
      </c>
      <c r="AN13" s="67" t="s">
        <v>1353</v>
      </c>
      <c r="AO13" s="67" t="s">
        <v>1354</v>
      </c>
      <c r="AP13" s="67" t="s">
        <v>1355</v>
      </c>
      <c r="AQ13" s="67" t="s">
        <v>1358</v>
      </c>
    </row>
    <row r="14" spans="1:43" ht="30" customHeight="1" thickBot="1">
      <c r="G14" s="65">
        <f>G12/B12</f>
        <v>311</v>
      </c>
      <c r="H14" s="65">
        <f>H12/B12</f>
        <v>12.278595982594426</v>
      </c>
      <c r="I14" s="65">
        <f>I12/B12</f>
        <v>5.8571428571428568</v>
      </c>
      <c r="J14" s="65">
        <f>J12/B12</f>
        <v>0.42069540574975356</v>
      </c>
      <c r="L14" s="65">
        <f>L12/B12</f>
        <v>280.57142857142856</v>
      </c>
      <c r="M14" s="65">
        <f>M12/B12</f>
        <v>10.43567997003556</v>
      </c>
      <c r="N14" s="65">
        <f>N12/B12</f>
        <v>4.7142857142857144</v>
      </c>
      <c r="O14" s="65">
        <f>O12/B12</f>
        <v>0.34401761925053853</v>
      </c>
      <c r="Q14" s="65">
        <f>Q12/B12</f>
        <v>37.857142857142854</v>
      </c>
      <c r="R14" s="65">
        <f>R12/B12</f>
        <v>2.0756838270425226</v>
      </c>
      <c r="S14" s="65">
        <f>S12/B12</f>
        <v>1.2857142857142858</v>
      </c>
      <c r="T14" s="65">
        <f>T12/B12</f>
        <v>0.13856704889313584</v>
      </c>
      <c r="V14" s="65">
        <f>V12/B12</f>
        <v>242.71428571428572</v>
      </c>
      <c r="W14" s="65">
        <f>W12/B12</f>
        <v>8.3599961429930367</v>
      </c>
      <c r="X14" s="65">
        <f>X12/B12</f>
        <v>4</v>
      </c>
      <c r="Y14" s="65">
        <f>Y12/B12</f>
        <v>0.22680150203442126</v>
      </c>
      <c r="AA14" s="65">
        <f>AA12/B12</f>
        <v>241.57142857142858</v>
      </c>
      <c r="AB14" s="65">
        <f>AB12/B12</f>
        <v>8.1860830995147769</v>
      </c>
      <c r="AC14" s="65">
        <f>AC12/B12</f>
        <v>3.8571428571428572</v>
      </c>
      <c r="AD14" s="65">
        <f>AD12/B12</f>
        <v>0.17918245441537367</v>
      </c>
      <c r="AF14" s="65">
        <f>AF12/B12</f>
        <v>274.71428571428572</v>
      </c>
      <c r="AG14" s="65">
        <f>AG12/B12</f>
        <v>9.8869851994851974</v>
      </c>
      <c r="AH14" s="65">
        <f>AH12/B12</f>
        <v>4.1428571428571432</v>
      </c>
      <c r="AI14" s="65">
        <f>AI12/B12</f>
        <v>0.26421646802081583</v>
      </c>
      <c r="AJ14" s="65">
        <f>AJ12/B12</f>
        <v>14.571428571428571</v>
      </c>
      <c r="AK14" s="65">
        <f>AK12/B12</f>
        <v>0.47746348833305358</v>
      </c>
      <c r="AL14" s="65">
        <f>AL12/B12</f>
        <v>7.1289999999999996</v>
      </c>
      <c r="AM14" s="65">
        <f>AM12/B12</f>
        <v>0.32288031066738371</v>
      </c>
      <c r="AN14" s="65">
        <f>AN12/B12</f>
        <v>0.42857142857142855</v>
      </c>
      <c r="AO14" s="65">
        <f>AO12/B12</f>
        <v>0.14285714285714285</v>
      </c>
      <c r="AP14" s="65">
        <f>AP12/B12</f>
        <v>0</v>
      </c>
      <c r="AQ14" s="65">
        <f>AQ12/B12</f>
        <v>0.42857142857142855</v>
      </c>
    </row>
    <row r="16" spans="1:43">
      <c r="A16" s="59" t="s">
        <v>936</v>
      </c>
      <c r="B16" s="59" t="s">
        <v>981</v>
      </c>
      <c r="C16" s="59"/>
      <c r="D16" s="59" t="s">
        <v>982</v>
      </c>
      <c r="E16" s="59"/>
      <c r="F16" s="59"/>
      <c r="G16" s="59"/>
      <c r="H16" s="59"/>
      <c r="I16" s="60"/>
      <c r="K16" s="59" t="s">
        <v>1310</v>
      </c>
      <c r="L16" s="60" t="s">
        <v>1311</v>
      </c>
      <c r="M16" s="60" t="s">
        <v>1312</v>
      </c>
      <c r="N16" s="60" t="s">
        <v>1313</v>
      </c>
      <c r="O16" s="20"/>
    </row>
    <row r="17" spans="1:15">
      <c r="A17" s="60"/>
      <c r="B17" s="60"/>
      <c r="C17" s="60"/>
      <c r="D17" s="60"/>
      <c r="E17" s="60"/>
      <c r="F17" s="60"/>
      <c r="G17" s="60"/>
      <c r="H17" s="60"/>
      <c r="I17" s="60"/>
      <c r="K17" s="20"/>
      <c r="L17" s="20"/>
      <c r="N17" s="20"/>
      <c r="O17" s="20"/>
    </row>
    <row r="18" spans="1:15">
      <c r="A18" s="60" t="s">
        <v>1062</v>
      </c>
      <c r="B18" s="60">
        <v>2</v>
      </c>
      <c r="C18" s="60"/>
      <c r="D18" s="60">
        <v>2</v>
      </c>
      <c r="E18" s="60">
        <v>11</v>
      </c>
      <c r="F18" s="60"/>
      <c r="G18" s="60"/>
      <c r="H18" s="60"/>
      <c r="I18" s="60"/>
      <c r="K18" s="20">
        <v>8.9220000000000006</v>
      </c>
      <c r="L18" s="20">
        <v>4.9020000000000001</v>
      </c>
      <c r="M18" s="20">
        <v>4.0199999999999996</v>
      </c>
      <c r="N18" s="20"/>
      <c r="O18" s="20"/>
    </row>
    <row r="19" spans="1:15">
      <c r="A19" s="60" t="s">
        <v>1063</v>
      </c>
      <c r="B19" s="60">
        <v>5</v>
      </c>
      <c r="C19" s="60"/>
      <c r="D19" s="60">
        <v>3</v>
      </c>
      <c r="E19" s="60">
        <v>6</v>
      </c>
      <c r="F19" s="60">
        <v>6</v>
      </c>
      <c r="G19" s="60">
        <v>21</v>
      </c>
      <c r="H19" s="60"/>
      <c r="I19" s="60" t="s">
        <v>929</v>
      </c>
      <c r="K19" s="20">
        <v>16.863</v>
      </c>
      <c r="L19" s="20">
        <v>4.8040000000000003</v>
      </c>
      <c r="M19" s="20">
        <v>4.51</v>
      </c>
      <c r="N19" s="20">
        <v>4.51</v>
      </c>
      <c r="O19" s="20">
        <v>3.0390000000000001</v>
      </c>
    </row>
    <row r="20" spans="1:15">
      <c r="A20" s="60" t="s">
        <v>1064</v>
      </c>
      <c r="B20" s="60">
        <v>1</v>
      </c>
      <c r="C20" s="60"/>
      <c r="D20" s="60">
        <v>2</v>
      </c>
      <c r="E20" s="60"/>
      <c r="F20" s="60"/>
      <c r="G20" s="60"/>
      <c r="H20" s="60"/>
      <c r="I20" s="60"/>
      <c r="K20" s="20">
        <v>4.9020000000000001</v>
      </c>
      <c r="L20" s="20">
        <v>4.9020000000000001</v>
      </c>
      <c r="N20" s="20"/>
      <c r="O20" s="20"/>
    </row>
    <row r="21" spans="1:15">
      <c r="A21" s="60" t="s">
        <v>1065</v>
      </c>
      <c r="B21" s="60">
        <v>3</v>
      </c>
      <c r="C21" s="60"/>
      <c r="D21" s="60">
        <v>1</v>
      </c>
      <c r="E21" s="60">
        <v>1</v>
      </c>
      <c r="F21" s="60" t="s">
        <v>929</v>
      </c>
      <c r="G21" s="60"/>
      <c r="H21" s="60"/>
      <c r="I21" s="60"/>
      <c r="K21" s="20">
        <v>10</v>
      </c>
      <c r="L21" s="20">
        <v>5</v>
      </c>
      <c r="M21" s="20">
        <v>5</v>
      </c>
      <c r="N21" s="20"/>
      <c r="O21" s="20"/>
    </row>
    <row r="22" spans="1:15">
      <c r="A22" s="60" t="s">
        <v>1321</v>
      </c>
      <c r="B22" s="60">
        <v>2</v>
      </c>
      <c r="D22" s="60">
        <v>6</v>
      </c>
      <c r="E22" s="60">
        <v>4</v>
      </c>
      <c r="K22">
        <v>9.2159999999999993</v>
      </c>
      <c r="L22">
        <v>4.51</v>
      </c>
      <c r="M22" s="20">
        <v>4.7060000000000004</v>
      </c>
    </row>
  </sheetData>
  <hyperlinks>
    <hyperlink ref="A3" r:id="rId1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4"/>
  <sheetViews>
    <sheetView topLeftCell="P1" workbookViewId="0">
      <selection activeCell="AQ5" sqref="AQ5:AQ6"/>
    </sheetView>
  </sheetViews>
  <sheetFormatPr baseColWidth="10" defaultColWidth="8.83203125" defaultRowHeight="14" x14ac:dyDescent="0"/>
  <cols>
    <col min="1" max="1" width="18.6640625" customWidth="1"/>
    <col min="3" max="7" width="5.6640625" customWidth="1"/>
    <col min="8" max="8" width="5.6640625" style="20" customWidth="1"/>
    <col min="9" max="12" width="5.6640625" customWidth="1"/>
    <col min="13" max="13" width="5.6640625" style="20" customWidth="1"/>
    <col min="14" max="17" width="5.6640625" customWidth="1"/>
    <col min="18" max="18" width="5.6640625" style="20" customWidth="1"/>
    <col min="19" max="22" width="5.6640625" customWidth="1"/>
    <col min="23" max="23" width="5.6640625" style="20" customWidth="1"/>
    <col min="24" max="27" width="5.6640625" customWidth="1"/>
    <col min="28" max="28" width="5.6640625" style="20" customWidth="1"/>
    <col min="29" max="32" width="5.6640625" customWidth="1"/>
    <col min="33" max="33" width="5.6640625" style="20" customWidth="1"/>
    <col min="34" max="35" width="5.6640625" customWidth="1"/>
  </cols>
  <sheetData>
    <row r="1" spans="1:43">
      <c r="A1">
        <v>10</v>
      </c>
      <c r="B1" t="s">
        <v>18</v>
      </c>
      <c r="C1">
        <v>11</v>
      </c>
      <c r="D1">
        <v>13</v>
      </c>
      <c r="E1">
        <f>AVERAGE(C1:D1)</f>
        <v>12</v>
      </c>
      <c r="K1">
        <v>15</v>
      </c>
      <c r="L1" t="s">
        <v>18</v>
      </c>
      <c r="N1">
        <v>11</v>
      </c>
      <c r="O1">
        <v>13</v>
      </c>
      <c r="P1">
        <v>21</v>
      </c>
      <c r="Q1">
        <v>30</v>
      </c>
      <c r="S1">
        <v>38</v>
      </c>
      <c r="T1">
        <v>22.6</v>
      </c>
    </row>
    <row r="2" spans="1:43">
      <c r="A2" t="s">
        <v>787</v>
      </c>
    </row>
    <row r="3" spans="1:43" ht="15" thickBot="1">
      <c r="A3" s="19" t="s">
        <v>788</v>
      </c>
    </row>
    <row r="4" spans="1:43" ht="71.25" customHeight="1" thickBot="1">
      <c r="B4" t="s">
        <v>939</v>
      </c>
      <c r="C4" s="40" t="s">
        <v>938</v>
      </c>
      <c r="D4" s="41" t="s">
        <v>960</v>
      </c>
      <c r="E4" s="42" t="s">
        <v>959</v>
      </c>
      <c r="F4" s="48" t="s">
        <v>946</v>
      </c>
      <c r="G4" s="49" t="s">
        <v>944</v>
      </c>
      <c r="H4" s="49" t="s">
        <v>1284</v>
      </c>
      <c r="I4" s="49" t="s">
        <v>945</v>
      </c>
      <c r="J4" s="50" t="s">
        <v>964</v>
      </c>
      <c r="K4" s="45" t="s">
        <v>947</v>
      </c>
      <c r="L4" s="49" t="s">
        <v>942</v>
      </c>
      <c r="M4" s="49" t="s">
        <v>1285</v>
      </c>
      <c r="N4" s="49" t="s">
        <v>943</v>
      </c>
      <c r="O4" s="50" t="s">
        <v>965</v>
      </c>
      <c r="P4" s="45" t="s">
        <v>951</v>
      </c>
      <c r="Q4" s="49" t="s">
        <v>952</v>
      </c>
      <c r="R4" s="49" t="s">
        <v>1286</v>
      </c>
      <c r="S4" s="49" t="s">
        <v>937</v>
      </c>
      <c r="T4" s="50" t="s">
        <v>966</v>
      </c>
      <c r="U4" s="45" t="s">
        <v>953</v>
      </c>
      <c r="V4" s="49" t="s">
        <v>954</v>
      </c>
      <c r="W4" s="49" t="s">
        <v>1287</v>
      </c>
      <c r="X4" s="49" t="s">
        <v>955</v>
      </c>
      <c r="Y4" s="50" t="s">
        <v>967</v>
      </c>
      <c r="Z4" s="45" t="s">
        <v>948</v>
      </c>
      <c r="AA4" s="49" t="s">
        <v>949</v>
      </c>
      <c r="AB4" s="49" t="s">
        <v>1290</v>
      </c>
      <c r="AC4" s="49" t="s">
        <v>950</v>
      </c>
      <c r="AD4" s="50" t="s">
        <v>968</v>
      </c>
      <c r="AE4" s="45" t="s">
        <v>956</v>
      </c>
      <c r="AF4" s="49" t="s">
        <v>957</v>
      </c>
      <c r="AG4" s="49" t="s">
        <v>1291</v>
      </c>
      <c r="AH4" s="49" t="s">
        <v>958</v>
      </c>
      <c r="AI4" s="50" t="s">
        <v>969</v>
      </c>
      <c r="AJ4" s="85" t="s">
        <v>1252</v>
      </c>
      <c r="AK4" s="50" t="s">
        <v>1307</v>
      </c>
      <c r="AL4" s="85" t="s">
        <v>1309</v>
      </c>
      <c r="AM4" s="44" t="s">
        <v>1316</v>
      </c>
      <c r="AN4" s="72" t="s">
        <v>1317</v>
      </c>
      <c r="AO4" s="89" t="s">
        <v>1318</v>
      </c>
      <c r="AP4" s="108" t="s">
        <v>1319</v>
      </c>
      <c r="AQ4" s="110" t="s">
        <v>1357</v>
      </c>
    </row>
    <row r="5" spans="1:43">
      <c r="A5" t="s">
        <v>789</v>
      </c>
      <c r="B5" t="s">
        <v>940</v>
      </c>
      <c r="C5" s="28">
        <v>2002</v>
      </c>
      <c r="D5" s="29">
        <v>2013</v>
      </c>
      <c r="E5" s="30">
        <f>D5-C5</f>
        <v>11</v>
      </c>
      <c r="F5" s="28">
        <v>18</v>
      </c>
      <c r="G5" s="29">
        <v>301</v>
      </c>
      <c r="H5" s="29">
        <f>G5/E5</f>
        <v>27.363636363636363</v>
      </c>
      <c r="I5" s="29">
        <v>7</v>
      </c>
      <c r="J5" s="30">
        <f>I5/E5</f>
        <v>0.63636363636363635</v>
      </c>
      <c r="K5" s="28">
        <v>16</v>
      </c>
      <c r="L5" s="29">
        <v>257</v>
      </c>
      <c r="M5" s="29">
        <f>L5/E5</f>
        <v>23.363636363636363</v>
      </c>
      <c r="N5" s="29">
        <v>6</v>
      </c>
      <c r="O5" s="30">
        <f>N5/E5</f>
        <v>0.54545454545454541</v>
      </c>
      <c r="P5" s="28">
        <v>11</v>
      </c>
      <c r="Q5" s="29">
        <v>109</v>
      </c>
      <c r="R5" s="29">
        <f>Q5/E5</f>
        <v>9.9090909090909083</v>
      </c>
      <c r="S5" s="29">
        <v>4</v>
      </c>
      <c r="T5" s="30">
        <f>S5/E5</f>
        <v>0.36363636363636365</v>
      </c>
      <c r="U5" s="28">
        <v>5</v>
      </c>
      <c r="V5" s="29">
        <v>148</v>
      </c>
      <c r="W5" s="29">
        <f>V5/E5</f>
        <v>13.454545454545455</v>
      </c>
      <c r="X5" s="29">
        <v>3</v>
      </c>
      <c r="Y5" s="30">
        <f>X5/E5</f>
        <v>0.27272727272727271</v>
      </c>
      <c r="Z5" s="28">
        <v>3</v>
      </c>
      <c r="AA5" s="29">
        <v>123</v>
      </c>
      <c r="AB5" s="29">
        <f>AA5/E5</f>
        <v>11.181818181818182</v>
      </c>
      <c r="AC5" s="29">
        <v>3</v>
      </c>
      <c r="AD5" s="30">
        <f>AC5/E5</f>
        <v>0.27272727272727271</v>
      </c>
      <c r="AE5" s="28">
        <v>5</v>
      </c>
      <c r="AF5" s="29">
        <v>146</v>
      </c>
      <c r="AG5" s="29">
        <f>AF5/E5</f>
        <v>13.272727272727273</v>
      </c>
      <c r="AH5" s="29">
        <v>3</v>
      </c>
      <c r="AI5" s="30">
        <f>AH5/E5</f>
        <v>0.27272727272727271</v>
      </c>
      <c r="AJ5" s="78">
        <v>0</v>
      </c>
      <c r="AK5" s="87">
        <f>AJ5/E5</f>
        <v>0</v>
      </c>
      <c r="AL5" s="28">
        <v>9.3140000000000001</v>
      </c>
      <c r="AM5" s="30">
        <f>AL5/E5</f>
        <v>0.84672727272727277</v>
      </c>
      <c r="AN5" s="28">
        <v>0</v>
      </c>
      <c r="AO5" s="30">
        <v>0</v>
      </c>
      <c r="AP5" s="87">
        <v>0</v>
      </c>
      <c r="AQ5" s="87">
        <v>0</v>
      </c>
    </row>
    <row r="6" spans="1:43" ht="15" thickBot="1">
      <c r="A6" t="s">
        <v>790</v>
      </c>
      <c r="B6" t="s">
        <v>940</v>
      </c>
      <c r="C6" s="33">
        <v>2003</v>
      </c>
      <c r="D6" s="34">
        <v>2013</v>
      </c>
      <c r="E6" s="35">
        <f>D6-C6</f>
        <v>10</v>
      </c>
      <c r="F6" s="33">
        <v>6</v>
      </c>
      <c r="G6" s="34">
        <v>72</v>
      </c>
      <c r="H6" s="34">
        <f>G6/E6</f>
        <v>7.2</v>
      </c>
      <c r="I6" s="34">
        <v>4</v>
      </c>
      <c r="J6" s="35">
        <f>I6/E6</f>
        <v>0.4</v>
      </c>
      <c r="K6" s="33">
        <v>6</v>
      </c>
      <c r="L6" s="34">
        <v>72</v>
      </c>
      <c r="M6" s="34">
        <f>L6/E6</f>
        <v>7.2</v>
      </c>
      <c r="N6" s="34">
        <v>4</v>
      </c>
      <c r="O6" s="35">
        <f>N6/E6</f>
        <v>0.4</v>
      </c>
      <c r="P6" s="33">
        <v>2</v>
      </c>
      <c r="Q6" s="34">
        <v>6</v>
      </c>
      <c r="R6" s="34">
        <f>Q6/E6</f>
        <v>0.6</v>
      </c>
      <c r="S6" s="34">
        <v>1</v>
      </c>
      <c r="T6" s="35">
        <f>S6/E6</f>
        <v>0.1</v>
      </c>
      <c r="U6" s="33">
        <v>4</v>
      </c>
      <c r="V6" s="34">
        <v>66</v>
      </c>
      <c r="W6" s="34">
        <f>V6/E6</f>
        <v>6.6</v>
      </c>
      <c r="X6" s="34">
        <v>3</v>
      </c>
      <c r="Y6" s="35">
        <f>X6/E6</f>
        <v>0.3</v>
      </c>
      <c r="Z6" s="33">
        <v>2</v>
      </c>
      <c r="AA6" s="34">
        <v>43</v>
      </c>
      <c r="AB6" s="34">
        <f>AA6/E6</f>
        <v>4.3</v>
      </c>
      <c r="AC6" s="34">
        <v>2</v>
      </c>
      <c r="AD6" s="35">
        <f>AC6/E6</f>
        <v>0.2</v>
      </c>
      <c r="AE6" s="33">
        <v>3</v>
      </c>
      <c r="AF6" s="34">
        <v>59</v>
      </c>
      <c r="AG6" s="34">
        <f>AF6/E6</f>
        <v>5.9</v>
      </c>
      <c r="AH6" s="34">
        <v>2</v>
      </c>
      <c r="AI6" s="35">
        <f>AH6/E6</f>
        <v>0.2</v>
      </c>
      <c r="AJ6" s="74">
        <v>0</v>
      </c>
      <c r="AK6" s="88">
        <f>AJ6/E6</f>
        <v>0</v>
      </c>
      <c r="AL6" s="33">
        <v>4.8040000000000003</v>
      </c>
      <c r="AM6" s="35">
        <f>AL6/E6</f>
        <v>0.48040000000000005</v>
      </c>
      <c r="AN6" s="33">
        <v>0</v>
      </c>
      <c r="AO6" s="35">
        <v>0</v>
      </c>
      <c r="AP6" s="88">
        <v>0</v>
      </c>
      <c r="AQ6" s="88">
        <v>1</v>
      </c>
    </row>
    <row r="7" spans="1:43">
      <c r="A7" t="s">
        <v>1253</v>
      </c>
      <c r="B7">
        <v>2</v>
      </c>
      <c r="G7">
        <f>SUM(G5:G6)</f>
        <v>373</v>
      </c>
      <c r="H7" s="20">
        <f>SUM(H5:H6)</f>
        <v>34.563636363636363</v>
      </c>
      <c r="I7">
        <f>SUM(I5:I6)</f>
        <v>11</v>
      </c>
      <c r="J7">
        <f>SUM(J5:J6)</f>
        <v>1.0363636363636364</v>
      </c>
      <c r="L7">
        <f>SUM(L5:L6)</f>
        <v>329</v>
      </c>
      <c r="M7" s="20">
        <f>SUM(M5:M6)</f>
        <v>30.563636363636363</v>
      </c>
      <c r="N7">
        <f>SUM(N5:N6)</f>
        <v>10</v>
      </c>
      <c r="O7">
        <f>SUM(O5:O6)</f>
        <v>0.94545454545454544</v>
      </c>
      <c r="Q7">
        <f>SUM(Q5:Q6)</f>
        <v>115</v>
      </c>
      <c r="R7" s="20">
        <f>SUM(R5:R6)</f>
        <v>10.509090909090908</v>
      </c>
      <c r="S7">
        <f>SUM(S5:S6)</f>
        <v>5</v>
      </c>
      <c r="T7">
        <f>SUM(T5:T6)</f>
        <v>0.46363636363636362</v>
      </c>
      <c r="V7">
        <f>SUM(V5:V6)</f>
        <v>214</v>
      </c>
      <c r="W7" s="20">
        <f>SUM(W5:W6)</f>
        <v>20.054545454545455</v>
      </c>
      <c r="X7">
        <f>SUM(X5:X6)</f>
        <v>6</v>
      </c>
      <c r="Y7">
        <f>SUM(Y5:Y6)</f>
        <v>0.57272727272727275</v>
      </c>
      <c r="AA7">
        <f>SUM(AA5:AA6)</f>
        <v>166</v>
      </c>
      <c r="AB7" s="20">
        <f>SUM(AB5:AB6)</f>
        <v>15.481818181818181</v>
      </c>
      <c r="AC7">
        <f>SUM(AC5:AC6)</f>
        <v>5</v>
      </c>
      <c r="AD7">
        <f>SUM(AD5:AD6)</f>
        <v>0.47272727272727272</v>
      </c>
      <c r="AF7">
        <f t="shared" ref="AF7:AK7" si="0">SUM(AF5:AF6)</f>
        <v>205</v>
      </c>
      <c r="AG7" s="20">
        <f t="shared" si="0"/>
        <v>19.172727272727272</v>
      </c>
      <c r="AH7">
        <f t="shared" si="0"/>
        <v>5</v>
      </c>
      <c r="AI7">
        <f t="shared" si="0"/>
        <v>0.47272727272727272</v>
      </c>
      <c r="AJ7">
        <f t="shared" si="0"/>
        <v>0</v>
      </c>
      <c r="AK7">
        <f t="shared" si="0"/>
        <v>0</v>
      </c>
      <c r="AL7">
        <f>SUM(AL5:AL6)</f>
        <v>14.118</v>
      </c>
      <c r="AM7">
        <f>SUM(AM5:AM6)</f>
        <v>1.3271272727272727</v>
      </c>
      <c r="AN7">
        <f>SUM(AN5:AN6)</f>
        <v>0</v>
      </c>
      <c r="AO7">
        <f>SUM(AO5:AO6)</f>
        <v>0</v>
      </c>
      <c r="AP7">
        <v>0</v>
      </c>
      <c r="AQ7">
        <f>SUM(AQ5:AQ6)</f>
        <v>1</v>
      </c>
    </row>
    <row r="8" spans="1:43" ht="80" thickBot="1">
      <c r="G8" s="67" t="s">
        <v>1254</v>
      </c>
      <c r="H8" s="67" t="s">
        <v>1294</v>
      </c>
      <c r="I8" s="67" t="s">
        <v>1295</v>
      </c>
      <c r="J8" s="67" t="s">
        <v>1255</v>
      </c>
      <c r="K8" s="67"/>
      <c r="L8" s="67" t="s">
        <v>1256</v>
      </c>
      <c r="M8" s="67" t="s">
        <v>1296</v>
      </c>
      <c r="N8" s="67" t="s">
        <v>1297</v>
      </c>
      <c r="O8" s="67" t="s">
        <v>1257</v>
      </c>
      <c r="P8" s="67"/>
      <c r="Q8" s="67" t="s">
        <v>1258</v>
      </c>
      <c r="R8" s="67" t="s">
        <v>1298</v>
      </c>
      <c r="S8" s="67" t="s">
        <v>1299</v>
      </c>
      <c r="T8" s="67" t="s">
        <v>1259</v>
      </c>
      <c r="U8" s="67"/>
      <c r="V8" s="67" t="s">
        <v>1260</v>
      </c>
      <c r="W8" s="67" t="s">
        <v>1300</v>
      </c>
      <c r="X8" s="67" t="s">
        <v>1301</v>
      </c>
      <c r="Y8" s="67" t="s">
        <v>1261</v>
      </c>
      <c r="Z8" s="67"/>
      <c r="AA8" s="67" t="s">
        <v>1262</v>
      </c>
      <c r="AB8" s="67" t="s">
        <v>1304</v>
      </c>
      <c r="AC8" s="67" t="s">
        <v>1305</v>
      </c>
      <c r="AD8" s="67" t="s">
        <v>1263</v>
      </c>
      <c r="AE8" s="67"/>
      <c r="AF8" s="67" t="s">
        <v>1264</v>
      </c>
      <c r="AG8" s="67" t="s">
        <v>1302</v>
      </c>
      <c r="AH8" s="67" t="s">
        <v>1303</v>
      </c>
      <c r="AI8" s="67" t="s">
        <v>1265</v>
      </c>
      <c r="AJ8" s="67" t="s">
        <v>1266</v>
      </c>
      <c r="AK8" s="70" t="s">
        <v>1306</v>
      </c>
      <c r="AL8" s="64" t="s">
        <v>1309</v>
      </c>
      <c r="AM8" s="64" t="s">
        <v>1316</v>
      </c>
      <c r="AN8" s="67" t="s">
        <v>1353</v>
      </c>
      <c r="AO8" s="67" t="s">
        <v>1354</v>
      </c>
      <c r="AP8" s="67" t="s">
        <v>1355</v>
      </c>
      <c r="AQ8" s="67" t="s">
        <v>1358</v>
      </c>
    </row>
    <row r="9" spans="1:43" ht="30.75" customHeight="1" thickBot="1">
      <c r="G9" s="65">
        <f>G7/B7</f>
        <v>186.5</v>
      </c>
      <c r="H9" s="65">
        <f>H7/B7</f>
        <v>17.281818181818181</v>
      </c>
      <c r="I9" s="65">
        <f>I7/B7</f>
        <v>5.5</v>
      </c>
      <c r="J9" s="65">
        <f>J7/B7</f>
        <v>0.51818181818181819</v>
      </c>
      <c r="L9" s="65">
        <f>L7/B7</f>
        <v>164.5</v>
      </c>
      <c r="M9" s="65">
        <f>M7/B7</f>
        <v>15.281818181818181</v>
      </c>
      <c r="N9" s="65">
        <f>N7/B7</f>
        <v>5</v>
      </c>
      <c r="O9" s="65">
        <f>O7/B7</f>
        <v>0.47272727272727272</v>
      </c>
      <c r="Q9" s="65">
        <f>Q7/B7</f>
        <v>57.5</v>
      </c>
      <c r="R9" s="65">
        <f>R7/B7</f>
        <v>5.254545454545454</v>
      </c>
      <c r="S9" s="65">
        <f>S7/B7</f>
        <v>2.5</v>
      </c>
      <c r="T9" s="65">
        <f>T7/B7</f>
        <v>0.23181818181818181</v>
      </c>
      <c r="V9" s="65">
        <f>V7/B7</f>
        <v>107</v>
      </c>
      <c r="W9" s="65">
        <f>W7/B7</f>
        <v>10.027272727272727</v>
      </c>
      <c r="X9" s="65">
        <f>X7/B7</f>
        <v>3</v>
      </c>
      <c r="Y9" s="65">
        <f>Y7/B7</f>
        <v>0.28636363636363638</v>
      </c>
      <c r="AA9" s="65">
        <f>AA7/B7</f>
        <v>83</v>
      </c>
      <c r="AB9" s="65">
        <f>AB7/B7</f>
        <v>7.7409090909090903</v>
      </c>
      <c r="AC9" s="65">
        <f>AC7/B7</f>
        <v>2.5</v>
      </c>
      <c r="AD9" s="65">
        <f>AD7/B7</f>
        <v>0.23636363636363636</v>
      </c>
      <c r="AF9" s="65">
        <f>AF7/B7</f>
        <v>102.5</v>
      </c>
      <c r="AG9" s="65">
        <f>AG7/B7</f>
        <v>9.586363636363636</v>
      </c>
      <c r="AH9" s="65">
        <f>AH7/B7</f>
        <v>2.5</v>
      </c>
      <c r="AI9" s="65">
        <f>AI7/B7</f>
        <v>0.23636363636363636</v>
      </c>
      <c r="AJ9" s="65">
        <f>AJ7/B7</f>
        <v>0</v>
      </c>
      <c r="AK9" s="65">
        <f>AK7/B7</f>
        <v>0</v>
      </c>
      <c r="AL9" s="65">
        <f>AL7/B7</f>
        <v>7.0590000000000002</v>
      </c>
      <c r="AM9" s="65">
        <f>AM7/B7</f>
        <v>0.66356363636363636</v>
      </c>
      <c r="AN9" s="65">
        <f>AN7/B7</f>
        <v>0</v>
      </c>
      <c r="AO9" s="65">
        <f>AO7/B7</f>
        <v>0</v>
      </c>
      <c r="AP9" s="65">
        <f>AP7/B7</f>
        <v>0</v>
      </c>
      <c r="AQ9" s="65">
        <f>AQ7/B7</f>
        <v>0.5</v>
      </c>
    </row>
    <row r="11" spans="1:43">
      <c r="A11" s="59" t="s">
        <v>936</v>
      </c>
      <c r="B11" s="59" t="s">
        <v>981</v>
      </c>
      <c r="C11" s="59"/>
      <c r="D11" s="59" t="s">
        <v>982</v>
      </c>
      <c r="E11" s="59"/>
      <c r="F11" s="59"/>
      <c r="G11" s="59"/>
      <c r="H11" s="59"/>
      <c r="K11" s="59" t="s">
        <v>1310</v>
      </c>
      <c r="L11" s="60" t="s">
        <v>1311</v>
      </c>
      <c r="M11" s="60" t="s">
        <v>1312</v>
      </c>
      <c r="N11" s="60" t="s">
        <v>1313</v>
      </c>
    </row>
    <row r="12" spans="1:43">
      <c r="A12" s="60"/>
      <c r="B12" s="60"/>
      <c r="C12" s="60"/>
      <c r="D12" s="60"/>
      <c r="E12" s="60"/>
      <c r="F12" s="60"/>
      <c r="G12" s="60"/>
      <c r="H12" s="60"/>
      <c r="K12" s="20"/>
      <c r="L12" s="20"/>
      <c r="N12" s="20"/>
    </row>
    <row r="13" spans="1:43">
      <c r="A13" s="60" t="s">
        <v>1066</v>
      </c>
      <c r="B13" s="60">
        <v>2</v>
      </c>
      <c r="C13" s="60"/>
      <c r="D13" s="60">
        <v>2</v>
      </c>
      <c r="E13" s="60">
        <v>7</v>
      </c>
      <c r="F13" s="60"/>
      <c r="G13" s="60"/>
      <c r="H13" s="60"/>
      <c r="K13" s="20">
        <v>9.3140000000000001</v>
      </c>
      <c r="L13" s="20">
        <v>4.9020000000000001</v>
      </c>
      <c r="M13" s="20">
        <v>4.4119999999999999</v>
      </c>
      <c r="N13" s="20"/>
    </row>
    <row r="14" spans="1:43">
      <c r="A14" s="60" t="s">
        <v>1067</v>
      </c>
      <c r="B14" s="60">
        <v>1</v>
      </c>
      <c r="C14" s="60"/>
      <c r="D14" s="60">
        <v>3</v>
      </c>
      <c r="E14" s="60"/>
      <c r="F14" s="60"/>
      <c r="G14" s="60"/>
      <c r="H14" s="60"/>
      <c r="K14" s="20">
        <v>4.8040000000000003</v>
      </c>
      <c r="L14" s="20">
        <v>4.8040000000000003</v>
      </c>
      <c r="N14" s="20"/>
    </row>
  </sheetData>
  <hyperlinks>
    <hyperlink ref="A3" r:id="rId1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9"/>
  <sheetViews>
    <sheetView workbookViewId="0">
      <selection activeCell="F5" sqref="F5"/>
    </sheetView>
  </sheetViews>
  <sheetFormatPr baseColWidth="10" defaultColWidth="8.83203125" defaultRowHeight="14" x14ac:dyDescent="0"/>
  <cols>
    <col min="1" max="1" width="8.83203125" style="20"/>
    <col min="2" max="2" width="10" customWidth="1"/>
    <col min="3" max="3" width="40.6640625" customWidth="1"/>
  </cols>
  <sheetData>
    <row r="1" spans="1:8">
      <c r="B1" s="20" t="s">
        <v>374</v>
      </c>
      <c r="C1" s="20"/>
      <c r="D1" s="20"/>
      <c r="E1" s="20"/>
      <c r="F1" s="16"/>
      <c r="G1" s="20"/>
      <c r="H1" s="20"/>
    </row>
    <row r="2" spans="1:8">
      <c r="B2" s="20" t="s">
        <v>862</v>
      </c>
      <c r="C2" s="20"/>
      <c r="D2" s="20"/>
      <c r="E2" s="20"/>
      <c r="F2" s="16"/>
      <c r="G2" s="20"/>
      <c r="H2" s="20"/>
    </row>
    <row r="3" spans="1:8">
      <c r="B3" s="20"/>
      <c r="C3" s="20"/>
      <c r="D3" s="20"/>
      <c r="E3" s="20"/>
      <c r="F3" s="16"/>
      <c r="G3" s="20"/>
      <c r="H3" s="20"/>
    </row>
    <row r="4" spans="1:8">
      <c r="B4" s="20"/>
      <c r="C4" s="20"/>
      <c r="D4" s="20"/>
      <c r="E4" s="20"/>
      <c r="F4" s="16"/>
      <c r="G4" s="20"/>
      <c r="H4" s="20"/>
    </row>
    <row r="5" spans="1:8" ht="70">
      <c r="A5" s="24" t="s">
        <v>927</v>
      </c>
      <c r="B5" s="15" t="s">
        <v>934</v>
      </c>
      <c r="C5" s="15" t="s">
        <v>3</v>
      </c>
      <c r="D5" s="15" t="s">
        <v>376</v>
      </c>
      <c r="E5" s="15" t="s">
        <v>377</v>
      </c>
      <c r="F5" s="17" t="s">
        <v>381</v>
      </c>
      <c r="G5" s="15" t="s">
        <v>383</v>
      </c>
    </row>
    <row r="6" spans="1:8">
      <c r="A6" s="25">
        <v>2</v>
      </c>
      <c r="B6" s="20">
        <v>1</v>
      </c>
      <c r="C6" s="20" t="s">
        <v>10</v>
      </c>
      <c r="D6" s="20">
        <v>1</v>
      </c>
      <c r="E6" s="20">
        <v>1</v>
      </c>
      <c r="F6" s="20">
        <f t="shared" ref="F6:F67" si="0">AVERAGE(D6:E6)</f>
        <v>1</v>
      </c>
      <c r="G6" s="20">
        <f>CORREL(D6:D55, E6:E55)</f>
        <v>0.49462692585678519</v>
      </c>
    </row>
    <row r="7" spans="1:8">
      <c r="A7" s="25">
        <v>1</v>
      </c>
      <c r="B7" s="20">
        <v>2</v>
      </c>
      <c r="C7" s="20" t="s">
        <v>8</v>
      </c>
      <c r="D7" s="20">
        <v>3</v>
      </c>
      <c r="E7" s="20">
        <v>1</v>
      </c>
      <c r="F7" s="20">
        <f t="shared" si="0"/>
        <v>2</v>
      </c>
      <c r="H7" s="20"/>
    </row>
    <row r="8" spans="1:8">
      <c r="A8" s="25">
        <v>16</v>
      </c>
      <c r="B8" s="20">
        <v>3</v>
      </c>
      <c r="C8" s="20" t="s">
        <v>67</v>
      </c>
      <c r="D8" s="20">
        <v>2</v>
      </c>
      <c r="E8" s="20">
        <v>4</v>
      </c>
      <c r="F8" s="20">
        <f t="shared" si="0"/>
        <v>3</v>
      </c>
      <c r="H8" s="20"/>
    </row>
    <row r="9" spans="1:8">
      <c r="A9" s="25">
        <v>7</v>
      </c>
      <c r="B9" s="20">
        <v>4</v>
      </c>
      <c r="C9" s="20" t="s">
        <v>13</v>
      </c>
      <c r="D9" s="20">
        <v>7</v>
      </c>
      <c r="E9" s="20">
        <v>7</v>
      </c>
      <c r="F9" s="20">
        <f t="shared" si="0"/>
        <v>7</v>
      </c>
      <c r="H9" s="20"/>
    </row>
    <row r="10" spans="1:8">
      <c r="A10" s="25">
        <v>8</v>
      </c>
      <c r="B10" s="20">
        <v>5</v>
      </c>
      <c r="C10" s="20" t="s">
        <v>15</v>
      </c>
      <c r="D10" s="20">
        <v>6</v>
      </c>
      <c r="E10" s="20">
        <v>9</v>
      </c>
      <c r="F10" s="20">
        <f t="shared" si="0"/>
        <v>7.5</v>
      </c>
      <c r="H10" s="20"/>
    </row>
    <row r="11" spans="1:8">
      <c r="A11" s="25">
        <v>3</v>
      </c>
      <c r="B11" s="20">
        <v>5</v>
      </c>
      <c r="C11" s="20" t="s">
        <v>9</v>
      </c>
      <c r="D11" s="20">
        <v>14</v>
      </c>
      <c r="E11" s="20">
        <v>1</v>
      </c>
      <c r="F11" s="20">
        <f t="shared" si="0"/>
        <v>7.5</v>
      </c>
      <c r="H11" s="20"/>
    </row>
    <row r="12" spans="1:8">
      <c r="A12" s="25">
        <v>29</v>
      </c>
      <c r="B12" s="20">
        <v>5</v>
      </c>
      <c r="C12" s="20" t="s">
        <v>14</v>
      </c>
      <c r="D12" s="20">
        <v>8</v>
      </c>
      <c r="E12" s="20">
        <v>7</v>
      </c>
      <c r="F12" s="20">
        <f t="shared" si="0"/>
        <v>7.5</v>
      </c>
      <c r="H12" s="20"/>
    </row>
    <row r="13" spans="1:8">
      <c r="A13" s="25">
        <v>9</v>
      </c>
      <c r="B13" s="20">
        <v>5</v>
      </c>
      <c r="C13" s="20" t="s">
        <v>11</v>
      </c>
      <c r="D13" s="20">
        <v>10</v>
      </c>
      <c r="E13" s="20">
        <v>5</v>
      </c>
      <c r="F13" s="20">
        <f t="shared" si="0"/>
        <v>7.5</v>
      </c>
      <c r="H13" s="20"/>
    </row>
    <row r="14" spans="1:8">
      <c r="A14" s="25">
        <v>22</v>
      </c>
      <c r="B14" s="20">
        <v>9</v>
      </c>
      <c r="C14" s="20" t="s">
        <v>21</v>
      </c>
      <c r="D14" s="20">
        <v>4</v>
      </c>
      <c r="E14" s="20">
        <v>17</v>
      </c>
      <c r="F14" s="20">
        <f t="shared" si="0"/>
        <v>10.5</v>
      </c>
      <c r="H14" s="20"/>
    </row>
    <row r="15" spans="1:8">
      <c r="A15" s="25">
        <v>10</v>
      </c>
      <c r="B15" s="20">
        <v>10</v>
      </c>
      <c r="C15" s="20" t="s">
        <v>12</v>
      </c>
      <c r="D15" s="20">
        <v>18</v>
      </c>
      <c r="E15" s="20">
        <v>6</v>
      </c>
      <c r="F15" s="20">
        <f t="shared" si="0"/>
        <v>12</v>
      </c>
      <c r="H15" s="20"/>
    </row>
    <row r="16" spans="1:8">
      <c r="A16" s="25">
        <v>6</v>
      </c>
      <c r="B16" s="20">
        <v>10</v>
      </c>
      <c r="C16" s="20" t="s">
        <v>6</v>
      </c>
      <c r="D16" s="20">
        <v>13</v>
      </c>
      <c r="E16" s="20">
        <v>11</v>
      </c>
      <c r="F16" s="20">
        <f t="shared" si="0"/>
        <v>12</v>
      </c>
      <c r="H16" s="20"/>
    </row>
    <row r="17" spans="1:8">
      <c r="A17" s="25" t="s">
        <v>933</v>
      </c>
      <c r="B17" s="20">
        <v>10</v>
      </c>
      <c r="C17" s="20" t="s">
        <v>18</v>
      </c>
      <c r="D17" s="20">
        <v>11</v>
      </c>
      <c r="E17" s="20">
        <v>13</v>
      </c>
      <c r="F17" s="20">
        <f t="shared" si="0"/>
        <v>12</v>
      </c>
      <c r="H17" s="20"/>
    </row>
    <row r="18" spans="1:8">
      <c r="A18" s="25">
        <v>14</v>
      </c>
      <c r="B18" s="20">
        <v>13</v>
      </c>
      <c r="C18" s="20" t="s">
        <v>5</v>
      </c>
      <c r="D18" s="20">
        <v>17</v>
      </c>
      <c r="E18" s="20">
        <v>9</v>
      </c>
      <c r="F18" s="20">
        <f t="shared" si="0"/>
        <v>13</v>
      </c>
      <c r="H18" s="20"/>
    </row>
    <row r="19" spans="1:8">
      <c r="A19" s="25">
        <v>29</v>
      </c>
      <c r="B19" s="20">
        <v>14</v>
      </c>
      <c r="C19" s="20" t="s">
        <v>17</v>
      </c>
      <c r="D19" s="20">
        <v>20</v>
      </c>
      <c r="E19" s="20">
        <v>13</v>
      </c>
      <c r="F19" s="20">
        <f t="shared" si="0"/>
        <v>16.5</v>
      </c>
      <c r="H19" s="20"/>
    </row>
    <row r="20" spans="1:8">
      <c r="A20" s="25" t="s">
        <v>933</v>
      </c>
      <c r="B20" s="20">
        <v>15</v>
      </c>
      <c r="C20" s="20" t="s">
        <v>30</v>
      </c>
      <c r="D20" s="20">
        <v>14</v>
      </c>
      <c r="E20" s="20">
        <v>24</v>
      </c>
      <c r="F20" s="20">
        <f t="shared" si="0"/>
        <v>19</v>
      </c>
      <c r="H20" s="20"/>
    </row>
    <row r="21" spans="1:8">
      <c r="A21" s="25" t="s">
        <v>933</v>
      </c>
      <c r="B21" s="20">
        <v>15</v>
      </c>
      <c r="C21" s="20" t="s">
        <v>7</v>
      </c>
      <c r="D21" s="20">
        <v>23</v>
      </c>
      <c r="E21" s="20">
        <v>15</v>
      </c>
      <c r="F21" s="20">
        <f t="shared" si="0"/>
        <v>19</v>
      </c>
      <c r="H21" s="20"/>
    </row>
    <row r="22" spans="1:8">
      <c r="A22" s="25">
        <v>29</v>
      </c>
      <c r="B22" s="20">
        <v>17</v>
      </c>
      <c r="C22" s="20" t="s">
        <v>35</v>
      </c>
      <c r="D22" s="20">
        <v>12</v>
      </c>
      <c r="E22" s="20">
        <v>28</v>
      </c>
      <c r="F22" s="20">
        <f t="shared" si="0"/>
        <v>20</v>
      </c>
      <c r="H22" s="20"/>
    </row>
    <row r="23" spans="1:8">
      <c r="A23" s="25" t="s">
        <v>933</v>
      </c>
      <c r="B23" s="20">
        <v>18</v>
      </c>
      <c r="C23" s="20" t="s">
        <v>41</v>
      </c>
      <c r="D23" s="20">
        <v>5</v>
      </c>
      <c r="E23" s="20">
        <v>36</v>
      </c>
      <c r="F23" s="20">
        <f t="shared" si="0"/>
        <v>20.5</v>
      </c>
      <c r="H23" s="20"/>
    </row>
    <row r="24" spans="1:8">
      <c r="A24" s="25">
        <v>29</v>
      </c>
      <c r="B24" s="20">
        <v>19</v>
      </c>
      <c r="C24" s="20" t="s">
        <v>20</v>
      </c>
      <c r="D24" s="20">
        <v>29</v>
      </c>
      <c r="E24" s="20">
        <v>15</v>
      </c>
      <c r="F24" s="20">
        <f t="shared" si="0"/>
        <v>22</v>
      </c>
      <c r="H24" s="18"/>
    </row>
    <row r="25" spans="1:8">
      <c r="A25" s="25">
        <v>29</v>
      </c>
      <c r="B25" s="20">
        <v>20</v>
      </c>
      <c r="C25" s="20" t="s">
        <v>29</v>
      </c>
      <c r="D25" s="20">
        <v>21</v>
      </c>
      <c r="E25" s="20">
        <v>24</v>
      </c>
      <c r="F25" s="20">
        <f t="shared" si="0"/>
        <v>22.5</v>
      </c>
      <c r="H25" s="20"/>
    </row>
    <row r="26" spans="1:8">
      <c r="A26" s="25">
        <v>29</v>
      </c>
      <c r="B26" s="20">
        <v>20</v>
      </c>
      <c r="C26" s="20" t="s">
        <v>32</v>
      </c>
      <c r="D26" s="20">
        <v>19</v>
      </c>
      <c r="E26" s="20">
        <v>26</v>
      </c>
      <c r="F26" s="20">
        <f t="shared" si="0"/>
        <v>22.5</v>
      </c>
      <c r="H26" s="20"/>
    </row>
    <row r="27" spans="1:8">
      <c r="A27" s="25">
        <v>29</v>
      </c>
      <c r="B27" s="20">
        <v>22</v>
      </c>
      <c r="C27" s="20" t="s">
        <v>16</v>
      </c>
      <c r="D27" s="20">
        <v>35</v>
      </c>
      <c r="E27" s="20">
        <v>11</v>
      </c>
      <c r="F27" s="20">
        <f t="shared" si="0"/>
        <v>23</v>
      </c>
      <c r="H27" s="20"/>
    </row>
    <row r="28" spans="1:8">
      <c r="A28" s="25" t="s">
        <v>933</v>
      </c>
      <c r="B28" s="20">
        <v>22</v>
      </c>
      <c r="C28" s="20" t="s">
        <v>27</v>
      </c>
      <c r="D28" s="20">
        <v>25</v>
      </c>
      <c r="E28" s="20">
        <v>21</v>
      </c>
      <c r="F28" s="20">
        <f t="shared" si="0"/>
        <v>23</v>
      </c>
      <c r="H28" s="20"/>
    </row>
    <row r="29" spans="1:8">
      <c r="A29" s="25" t="s">
        <v>933</v>
      </c>
      <c r="B29" s="20">
        <v>24</v>
      </c>
      <c r="C29" s="20" t="s">
        <v>26</v>
      </c>
      <c r="D29" s="20">
        <v>26</v>
      </c>
      <c r="E29" s="20">
        <v>21</v>
      </c>
      <c r="F29" s="20">
        <f t="shared" si="0"/>
        <v>23.5</v>
      </c>
      <c r="H29" s="20"/>
    </row>
    <row r="30" spans="1:8">
      <c r="A30" s="25">
        <v>10</v>
      </c>
      <c r="B30" s="20">
        <v>25</v>
      </c>
      <c r="C30" s="20" t="s">
        <v>45</v>
      </c>
      <c r="D30" s="20">
        <v>9</v>
      </c>
      <c r="E30" s="20">
        <v>39</v>
      </c>
      <c r="F30" s="20">
        <f t="shared" si="0"/>
        <v>24</v>
      </c>
      <c r="H30" s="20"/>
    </row>
    <row r="31" spans="1:8">
      <c r="A31" s="25" t="s">
        <v>933</v>
      </c>
      <c r="B31" s="20">
        <v>26</v>
      </c>
      <c r="C31" s="20" t="s">
        <v>33</v>
      </c>
      <c r="D31" s="20">
        <v>21</v>
      </c>
      <c r="E31" s="20">
        <v>28</v>
      </c>
      <c r="F31" s="20">
        <f t="shared" si="0"/>
        <v>24.5</v>
      </c>
      <c r="H31" s="20"/>
    </row>
    <row r="32" spans="1:8">
      <c r="A32" s="25" t="s">
        <v>933</v>
      </c>
      <c r="B32" s="20">
        <v>26</v>
      </c>
      <c r="C32" s="20" t="s">
        <v>22</v>
      </c>
      <c r="D32" s="20">
        <v>32</v>
      </c>
      <c r="E32" s="20">
        <v>17</v>
      </c>
      <c r="F32" s="20">
        <f t="shared" si="0"/>
        <v>24.5</v>
      </c>
      <c r="H32" s="20"/>
    </row>
    <row r="33" spans="1:8">
      <c r="A33" s="25" t="s">
        <v>933</v>
      </c>
      <c r="B33" s="20">
        <v>28</v>
      </c>
      <c r="C33" s="20" t="s">
        <v>44</v>
      </c>
      <c r="D33" s="20">
        <v>14</v>
      </c>
      <c r="E33" s="20">
        <v>39</v>
      </c>
      <c r="F33" s="20">
        <f t="shared" si="0"/>
        <v>26.5</v>
      </c>
      <c r="H33" s="20"/>
    </row>
    <row r="34" spans="1:8">
      <c r="A34" s="25">
        <v>29</v>
      </c>
      <c r="B34" s="20">
        <v>28</v>
      </c>
      <c r="C34" s="20" t="s">
        <v>31</v>
      </c>
      <c r="D34" s="20">
        <v>27</v>
      </c>
      <c r="E34" s="20">
        <v>26</v>
      </c>
      <c r="F34" s="20">
        <f t="shared" si="0"/>
        <v>26.5</v>
      </c>
      <c r="H34" s="18"/>
    </row>
    <row r="35" spans="1:8">
      <c r="A35" s="25" t="s">
        <v>933</v>
      </c>
      <c r="B35" s="20">
        <v>30</v>
      </c>
      <c r="C35" s="20" t="s">
        <v>24</v>
      </c>
      <c r="D35" s="20">
        <v>38</v>
      </c>
      <c r="E35" s="20">
        <v>17</v>
      </c>
      <c r="F35" s="20">
        <f t="shared" si="0"/>
        <v>27.5</v>
      </c>
      <c r="H35" s="20"/>
    </row>
    <row r="36" spans="1:8">
      <c r="A36" s="25">
        <v>15</v>
      </c>
      <c r="B36" s="20">
        <v>31</v>
      </c>
      <c r="C36" s="20" t="s">
        <v>36</v>
      </c>
      <c r="D36" s="20">
        <v>31</v>
      </c>
      <c r="E36" s="20">
        <v>28</v>
      </c>
      <c r="F36" s="20">
        <f t="shared" si="0"/>
        <v>29.5</v>
      </c>
      <c r="H36" s="20"/>
    </row>
    <row r="37" spans="1:8">
      <c r="A37" s="25" t="s">
        <v>933</v>
      </c>
      <c r="B37" s="20">
        <v>32</v>
      </c>
      <c r="C37" s="20" t="s">
        <v>372</v>
      </c>
      <c r="D37" s="20">
        <v>9</v>
      </c>
      <c r="E37" s="20">
        <v>51</v>
      </c>
      <c r="F37" s="20">
        <f t="shared" si="0"/>
        <v>30</v>
      </c>
      <c r="H37" s="20"/>
    </row>
    <row r="38" spans="1:8">
      <c r="A38" s="25" t="s">
        <v>933</v>
      </c>
      <c r="B38" s="20">
        <v>33</v>
      </c>
      <c r="C38" s="20" t="s">
        <v>34</v>
      </c>
      <c r="D38" s="20">
        <v>34</v>
      </c>
      <c r="E38" s="20">
        <v>28</v>
      </c>
      <c r="F38" s="20">
        <f t="shared" si="0"/>
        <v>31</v>
      </c>
      <c r="H38" s="20"/>
    </row>
    <row r="39" spans="1:8">
      <c r="A39" s="25" t="s">
        <v>933</v>
      </c>
      <c r="B39" s="20">
        <v>33</v>
      </c>
      <c r="C39" s="20" t="s">
        <v>38</v>
      </c>
      <c r="D39" s="20">
        <v>29</v>
      </c>
      <c r="E39" s="20">
        <v>33</v>
      </c>
      <c r="F39" s="20">
        <f t="shared" si="0"/>
        <v>31</v>
      </c>
      <c r="H39" s="20"/>
    </row>
    <row r="40" spans="1:8">
      <c r="A40" s="25">
        <v>29</v>
      </c>
      <c r="B40" s="20">
        <v>35</v>
      </c>
      <c r="C40" s="20" t="s">
        <v>25</v>
      </c>
      <c r="D40" s="20">
        <v>46</v>
      </c>
      <c r="E40" s="20">
        <v>20</v>
      </c>
      <c r="F40" s="20">
        <f t="shared" si="0"/>
        <v>33</v>
      </c>
      <c r="H40" s="20"/>
    </row>
    <row r="41" spans="1:8">
      <c r="A41" s="25">
        <v>12</v>
      </c>
      <c r="B41" s="20">
        <v>36</v>
      </c>
      <c r="C41" s="20" t="s">
        <v>37</v>
      </c>
      <c r="D41" s="20">
        <v>39</v>
      </c>
      <c r="E41" s="20">
        <v>28</v>
      </c>
      <c r="F41" s="20">
        <f t="shared" si="0"/>
        <v>33.5</v>
      </c>
      <c r="H41" s="20"/>
    </row>
    <row r="42" spans="1:8">
      <c r="A42" s="25">
        <v>29</v>
      </c>
      <c r="B42" s="20">
        <v>36</v>
      </c>
      <c r="C42" s="20" t="s">
        <v>49</v>
      </c>
      <c r="D42" s="20">
        <v>28</v>
      </c>
      <c r="E42" s="20">
        <v>39</v>
      </c>
      <c r="F42" s="20">
        <f t="shared" si="0"/>
        <v>33.5</v>
      </c>
      <c r="H42" s="20"/>
    </row>
    <row r="43" spans="1:8">
      <c r="A43" s="25" t="s">
        <v>933</v>
      </c>
      <c r="B43" s="20">
        <v>38</v>
      </c>
      <c r="C43" s="20" t="s">
        <v>50</v>
      </c>
      <c r="D43" s="20">
        <v>33</v>
      </c>
      <c r="E43" s="20">
        <v>39</v>
      </c>
      <c r="F43" s="20">
        <f t="shared" si="0"/>
        <v>36</v>
      </c>
      <c r="H43" s="20"/>
    </row>
    <row r="44" spans="1:8">
      <c r="A44" s="25" t="s">
        <v>933</v>
      </c>
      <c r="B44" s="20">
        <v>39</v>
      </c>
      <c r="C44" s="20" t="s">
        <v>352</v>
      </c>
      <c r="D44" s="20">
        <v>24</v>
      </c>
      <c r="E44" s="20">
        <v>51</v>
      </c>
      <c r="F44" s="20">
        <f t="shared" si="0"/>
        <v>37.5</v>
      </c>
      <c r="H44" s="20"/>
    </row>
    <row r="45" spans="1:8">
      <c r="A45" s="25">
        <v>22</v>
      </c>
      <c r="B45" s="20">
        <v>40</v>
      </c>
      <c r="C45" s="20" t="s">
        <v>28</v>
      </c>
      <c r="D45" s="20">
        <v>56</v>
      </c>
      <c r="E45" s="20">
        <v>21</v>
      </c>
      <c r="F45" s="20">
        <f t="shared" si="0"/>
        <v>38.5</v>
      </c>
      <c r="H45" s="20"/>
    </row>
    <row r="46" spans="1:8">
      <c r="A46" s="25" t="s">
        <v>933</v>
      </c>
      <c r="B46" s="20">
        <v>41</v>
      </c>
      <c r="C46" s="20" t="s">
        <v>48</v>
      </c>
      <c r="D46" s="20">
        <v>40</v>
      </c>
      <c r="E46" s="20">
        <v>39</v>
      </c>
      <c r="F46" s="20">
        <f t="shared" si="0"/>
        <v>39.5</v>
      </c>
      <c r="H46" s="20"/>
    </row>
    <row r="47" spans="1:8">
      <c r="A47" s="25" t="s">
        <v>933</v>
      </c>
      <c r="B47" s="20">
        <v>41</v>
      </c>
      <c r="C47" s="20" t="s">
        <v>39</v>
      </c>
      <c r="D47" s="20">
        <v>46</v>
      </c>
      <c r="E47" s="20">
        <v>33</v>
      </c>
      <c r="F47" s="20">
        <f t="shared" si="0"/>
        <v>39.5</v>
      </c>
      <c r="H47" s="20"/>
    </row>
    <row r="48" spans="1:8">
      <c r="A48" s="25" t="s">
        <v>933</v>
      </c>
      <c r="B48" s="20">
        <v>43</v>
      </c>
      <c r="C48" s="20" t="s">
        <v>52</v>
      </c>
      <c r="D48" s="20">
        <v>35</v>
      </c>
      <c r="E48" s="20">
        <v>46</v>
      </c>
      <c r="F48" s="20">
        <f t="shared" si="0"/>
        <v>40.5</v>
      </c>
      <c r="H48" s="20"/>
    </row>
    <row r="49" spans="1:8">
      <c r="A49" s="25" t="s">
        <v>933</v>
      </c>
      <c r="B49" s="20">
        <v>44</v>
      </c>
      <c r="C49" s="20" t="s">
        <v>51</v>
      </c>
      <c r="D49" s="20">
        <v>40</v>
      </c>
      <c r="E49" s="20">
        <v>46</v>
      </c>
      <c r="F49" s="20">
        <f t="shared" si="0"/>
        <v>43</v>
      </c>
      <c r="H49" s="20"/>
    </row>
    <row r="50" spans="1:8">
      <c r="A50" s="25" t="s">
        <v>933</v>
      </c>
      <c r="B50" s="20">
        <v>44</v>
      </c>
      <c r="C50" s="20" t="s">
        <v>42</v>
      </c>
      <c r="D50" s="20">
        <v>50</v>
      </c>
      <c r="E50" s="20">
        <v>36</v>
      </c>
      <c r="F50" s="20">
        <f t="shared" si="0"/>
        <v>43</v>
      </c>
      <c r="H50" s="20"/>
    </row>
    <row r="51" spans="1:8">
      <c r="A51" s="25" t="s">
        <v>933</v>
      </c>
      <c r="B51" s="20">
        <v>46</v>
      </c>
      <c r="C51" s="20" t="s">
        <v>43</v>
      </c>
      <c r="D51" s="20">
        <v>66</v>
      </c>
      <c r="E51" s="20">
        <v>36</v>
      </c>
      <c r="F51" s="20">
        <f t="shared" si="0"/>
        <v>51</v>
      </c>
      <c r="H51" s="20"/>
    </row>
    <row r="52" spans="1:8">
      <c r="A52" s="25">
        <v>16</v>
      </c>
      <c r="B52" s="20">
        <v>46</v>
      </c>
      <c r="C52" s="20" t="s">
        <v>40</v>
      </c>
      <c r="D52" s="20">
        <v>69</v>
      </c>
      <c r="E52" s="20">
        <v>33</v>
      </c>
      <c r="F52" s="20">
        <f t="shared" si="0"/>
        <v>51</v>
      </c>
      <c r="H52" s="20"/>
    </row>
    <row r="53" spans="1:8">
      <c r="A53" s="25" t="s">
        <v>933</v>
      </c>
      <c r="B53" s="20">
        <v>48</v>
      </c>
      <c r="C53" s="20" t="s">
        <v>111</v>
      </c>
      <c r="D53" s="20">
        <v>55</v>
      </c>
      <c r="E53" s="20">
        <v>49</v>
      </c>
      <c r="F53" s="20">
        <f t="shared" si="0"/>
        <v>52</v>
      </c>
      <c r="H53" s="20"/>
    </row>
    <row r="54" spans="1:8">
      <c r="A54" s="25">
        <v>5</v>
      </c>
      <c r="B54" s="20">
        <v>49</v>
      </c>
      <c r="C54" s="20" t="s">
        <v>46</v>
      </c>
      <c r="D54" s="20">
        <v>66</v>
      </c>
      <c r="E54" s="20">
        <v>39</v>
      </c>
      <c r="F54" s="20">
        <f t="shared" si="0"/>
        <v>52.5</v>
      </c>
      <c r="H54" s="20"/>
    </row>
    <row r="55" spans="1:8">
      <c r="A55" s="25" t="s">
        <v>933</v>
      </c>
      <c r="B55" s="20">
        <v>49</v>
      </c>
      <c r="C55" s="20" t="s">
        <v>365</v>
      </c>
      <c r="D55" s="20">
        <v>43</v>
      </c>
      <c r="E55" s="20">
        <v>62</v>
      </c>
      <c r="F55" s="20">
        <f t="shared" si="0"/>
        <v>52.5</v>
      </c>
      <c r="H55" s="20"/>
    </row>
    <row r="56" spans="1:8">
      <c r="A56" s="25">
        <v>4</v>
      </c>
      <c r="B56" s="20" t="s">
        <v>928</v>
      </c>
      <c r="C56" s="20" t="s">
        <v>47</v>
      </c>
      <c r="D56" s="20">
        <v>79</v>
      </c>
      <c r="E56" s="20">
        <v>39</v>
      </c>
      <c r="F56" s="16">
        <f t="shared" si="0"/>
        <v>59</v>
      </c>
      <c r="H56" s="20"/>
    </row>
    <row r="57" spans="1:8">
      <c r="A57" s="25">
        <v>12</v>
      </c>
      <c r="B57" s="20" t="s">
        <v>929</v>
      </c>
      <c r="C57" s="20" t="s">
        <v>63</v>
      </c>
      <c r="D57" s="20" t="s">
        <v>373</v>
      </c>
      <c r="E57" s="20" t="s">
        <v>373</v>
      </c>
      <c r="F57" s="16" t="e">
        <f t="shared" si="0"/>
        <v>#DIV/0!</v>
      </c>
      <c r="H57" s="20"/>
    </row>
    <row r="58" spans="1:8">
      <c r="A58" s="25">
        <v>16</v>
      </c>
      <c r="B58" s="20" t="s">
        <v>928</v>
      </c>
      <c r="C58" s="20" t="s">
        <v>932</v>
      </c>
      <c r="D58" s="20" t="s">
        <v>373</v>
      </c>
      <c r="E58" s="20">
        <v>51</v>
      </c>
      <c r="F58" s="16" t="s">
        <v>373</v>
      </c>
      <c r="H58" s="20"/>
    </row>
    <row r="59" spans="1:8">
      <c r="A59" s="25">
        <v>16</v>
      </c>
      <c r="B59" s="20" t="s">
        <v>928</v>
      </c>
      <c r="C59" s="20" t="s">
        <v>66</v>
      </c>
      <c r="D59" s="20">
        <v>69</v>
      </c>
      <c r="E59" s="20">
        <v>51</v>
      </c>
      <c r="F59" s="16">
        <f t="shared" si="0"/>
        <v>60</v>
      </c>
      <c r="H59" s="20"/>
    </row>
    <row r="60" spans="1:8">
      <c r="A60" s="25">
        <v>16</v>
      </c>
      <c r="B60" s="20" t="s">
        <v>929</v>
      </c>
      <c r="C60" s="20" t="s">
        <v>87</v>
      </c>
      <c r="D60" s="20" t="s">
        <v>373</v>
      </c>
      <c r="E60" s="20" t="s">
        <v>373</v>
      </c>
      <c r="F60" s="16" t="s">
        <v>373</v>
      </c>
      <c r="H60" s="20"/>
    </row>
    <row r="61" spans="1:8">
      <c r="A61" s="25">
        <v>20</v>
      </c>
      <c r="B61" s="20" t="s">
        <v>929</v>
      </c>
      <c r="C61" s="20" t="s">
        <v>68</v>
      </c>
      <c r="D61" s="20" t="s">
        <v>373</v>
      </c>
      <c r="E61" s="20" t="s">
        <v>373</v>
      </c>
      <c r="F61" s="16" t="s">
        <v>373</v>
      </c>
      <c r="H61" s="20"/>
    </row>
    <row r="62" spans="1:8">
      <c r="A62" s="25">
        <v>22</v>
      </c>
      <c r="B62" s="20" t="s">
        <v>929</v>
      </c>
      <c r="C62" s="20" t="s">
        <v>69</v>
      </c>
      <c r="D62" s="20" t="s">
        <v>373</v>
      </c>
      <c r="E62" s="20" t="s">
        <v>373</v>
      </c>
      <c r="F62" s="16" t="s">
        <v>373</v>
      </c>
      <c r="H62" s="20"/>
    </row>
    <row r="63" spans="1:8">
      <c r="A63" s="25">
        <v>22</v>
      </c>
      <c r="B63" s="20" t="s">
        <v>929</v>
      </c>
      <c r="C63" s="20" t="s">
        <v>930</v>
      </c>
      <c r="D63" s="20" t="s">
        <v>373</v>
      </c>
      <c r="E63" s="20" t="s">
        <v>373</v>
      </c>
      <c r="F63" s="16" t="s">
        <v>373</v>
      </c>
      <c r="H63" s="20"/>
    </row>
    <row r="64" spans="1:8">
      <c r="A64" s="25">
        <v>22</v>
      </c>
      <c r="B64" s="20" t="s">
        <v>929</v>
      </c>
      <c r="C64" s="20" t="s">
        <v>931</v>
      </c>
      <c r="D64" s="20" t="s">
        <v>373</v>
      </c>
      <c r="E64" s="20" t="s">
        <v>373</v>
      </c>
      <c r="F64" s="16" t="s">
        <v>373</v>
      </c>
      <c r="H64" s="20"/>
    </row>
    <row r="65" spans="1:8">
      <c r="A65" s="25">
        <v>22</v>
      </c>
      <c r="B65" s="20" t="s">
        <v>929</v>
      </c>
      <c r="C65" s="20" t="s">
        <v>73</v>
      </c>
      <c r="D65" s="20" t="s">
        <v>373</v>
      </c>
      <c r="E65" s="20" t="s">
        <v>373</v>
      </c>
      <c r="F65" s="16" t="s">
        <v>373</v>
      </c>
      <c r="H65" s="20"/>
    </row>
    <row r="66" spans="1:8">
      <c r="A66" s="25">
        <v>22</v>
      </c>
      <c r="B66" s="20" t="s">
        <v>929</v>
      </c>
      <c r="C66" s="20" t="s">
        <v>74</v>
      </c>
      <c r="D66" s="20" t="s">
        <v>373</v>
      </c>
      <c r="E66" s="20" t="s">
        <v>373</v>
      </c>
      <c r="F66" s="16" t="s">
        <v>373</v>
      </c>
      <c r="H66" s="20"/>
    </row>
    <row r="67" spans="1:8">
      <c r="A67" s="25">
        <v>29</v>
      </c>
      <c r="B67" s="20" t="s">
        <v>928</v>
      </c>
      <c r="C67" s="20" t="s">
        <v>76</v>
      </c>
      <c r="D67" s="20">
        <v>99</v>
      </c>
      <c r="E67" s="20">
        <v>72</v>
      </c>
      <c r="F67" s="16">
        <f t="shared" si="0"/>
        <v>85.5</v>
      </c>
      <c r="H67" s="20"/>
    </row>
    <row r="68" spans="1:8">
      <c r="A68" s="25">
        <v>29</v>
      </c>
      <c r="B68" s="20" t="s">
        <v>929</v>
      </c>
      <c r="C68" s="20" t="s">
        <v>77</v>
      </c>
      <c r="D68" s="20" t="s">
        <v>373</v>
      </c>
      <c r="E68" s="20" t="s">
        <v>373</v>
      </c>
      <c r="F68" s="16" t="s">
        <v>373</v>
      </c>
      <c r="H68" s="20"/>
    </row>
    <row r="69" spans="1:8">
      <c r="A69" s="25">
        <v>29</v>
      </c>
      <c r="B69" s="20" t="s">
        <v>929</v>
      </c>
      <c r="C69" s="20" t="s">
        <v>80</v>
      </c>
      <c r="D69" s="20" t="s">
        <v>373</v>
      </c>
      <c r="E69" s="20" t="s">
        <v>373</v>
      </c>
      <c r="F69" s="16" t="s">
        <v>373</v>
      </c>
      <c r="H69" s="20"/>
    </row>
    <row r="70" spans="1:8">
      <c r="A70" s="25">
        <v>29</v>
      </c>
      <c r="B70" s="20" t="s">
        <v>929</v>
      </c>
      <c r="C70" s="20" t="s">
        <v>81</v>
      </c>
      <c r="D70" s="20" t="s">
        <v>373</v>
      </c>
      <c r="E70" s="20" t="s">
        <v>373</v>
      </c>
      <c r="F70" s="16" t="s">
        <v>373</v>
      </c>
      <c r="H70" s="20"/>
    </row>
    <row r="71" spans="1:8">
      <c r="A71" s="25">
        <v>29</v>
      </c>
      <c r="B71" s="20" t="s">
        <v>929</v>
      </c>
      <c r="C71" s="20" t="s">
        <v>83</v>
      </c>
      <c r="D71" s="20" t="s">
        <v>373</v>
      </c>
      <c r="E71" s="20" t="s">
        <v>373</v>
      </c>
      <c r="F71" s="16" t="s">
        <v>373</v>
      </c>
      <c r="H71" s="20"/>
    </row>
    <row r="72" spans="1:8">
      <c r="A72" s="25">
        <v>29</v>
      </c>
      <c r="B72" s="20" t="s">
        <v>929</v>
      </c>
      <c r="C72" s="20" t="s">
        <v>84</v>
      </c>
      <c r="D72" s="20" t="s">
        <v>373</v>
      </c>
      <c r="E72" s="20" t="s">
        <v>373</v>
      </c>
      <c r="F72" s="16" t="s">
        <v>373</v>
      </c>
      <c r="H72" s="20"/>
    </row>
    <row r="73" spans="1:8">
      <c r="A73" s="25">
        <v>29</v>
      </c>
      <c r="B73" s="20" t="s">
        <v>929</v>
      </c>
      <c r="C73" s="20" t="s">
        <v>85</v>
      </c>
      <c r="D73" s="20" t="s">
        <v>373</v>
      </c>
      <c r="E73" s="20" t="s">
        <v>373</v>
      </c>
      <c r="F73" s="16" t="s">
        <v>373</v>
      </c>
      <c r="H73" s="20"/>
    </row>
    <row r="74" spans="1:8" s="3" customFormat="1">
      <c r="A74" s="26">
        <v>29</v>
      </c>
      <c r="B74" s="20" t="s">
        <v>929</v>
      </c>
      <c r="C74" s="3" t="s">
        <v>88</v>
      </c>
      <c r="D74" s="20" t="s">
        <v>373</v>
      </c>
      <c r="E74" s="20" t="s">
        <v>373</v>
      </c>
      <c r="F74" s="16" t="s">
        <v>373</v>
      </c>
    </row>
    <row r="75" spans="1:8" s="3" customFormat="1">
      <c r="A75" s="26">
        <v>29</v>
      </c>
      <c r="B75" s="3" t="s">
        <v>929</v>
      </c>
      <c r="C75" s="3" t="s">
        <v>89</v>
      </c>
      <c r="D75" s="20" t="s">
        <v>373</v>
      </c>
      <c r="E75" s="20" t="s">
        <v>373</v>
      </c>
      <c r="F75" s="16" t="s">
        <v>373</v>
      </c>
    </row>
    <row r="76" spans="1:8" s="3" customFormat="1">
      <c r="A76" s="26">
        <v>29</v>
      </c>
      <c r="B76" s="3" t="s">
        <v>929</v>
      </c>
      <c r="C76" s="3" t="s">
        <v>90</v>
      </c>
      <c r="D76" s="20" t="s">
        <v>373</v>
      </c>
      <c r="E76" s="20" t="s">
        <v>373</v>
      </c>
      <c r="F76" s="16" t="s">
        <v>373</v>
      </c>
    </row>
    <row r="77" spans="1:8" s="3" customFormat="1">
      <c r="A77" s="26">
        <v>29</v>
      </c>
      <c r="B77" s="3" t="s">
        <v>929</v>
      </c>
      <c r="C77" s="3" t="s">
        <v>91</v>
      </c>
      <c r="D77" s="20" t="s">
        <v>373</v>
      </c>
      <c r="E77" s="20" t="s">
        <v>373</v>
      </c>
      <c r="F77" s="16" t="s">
        <v>373</v>
      </c>
    </row>
    <row r="78" spans="1:8" s="3" customFormat="1">
      <c r="A78" s="26">
        <v>29</v>
      </c>
      <c r="B78" s="3" t="s">
        <v>929</v>
      </c>
      <c r="C78" s="3" t="s">
        <v>93</v>
      </c>
      <c r="D78" s="20" t="s">
        <v>373</v>
      </c>
      <c r="E78" s="20" t="s">
        <v>373</v>
      </c>
      <c r="F78" s="16" t="s">
        <v>373</v>
      </c>
    </row>
    <row r="79" spans="1:8" s="3" customFormat="1">
      <c r="A79" s="26">
        <v>29</v>
      </c>
      <c r="B79" s="3" t="s">
        <v>928</v>
      </c>
      <c r="C79" s="3" t="s">
        <v>94</v>
      </c>
      <c r="D79" s="3">
        <v>73</v>
      </c>
      <c r="E79" s="3">
        <v>51</v>
      </c>
      <c r="F79" s="16">
        <f t="shared" ref="F79" si="1">AVERAGE(D79:E79)</f>
        <v>62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5"/>
  <sheetViews>
    <sheetView topLeftCell="P2" workbookViewId="0">
      <selection activeCell="AQ6" sqref="AQ6:AQ12"/>
    </sheetView>
  </sheetViews>
  <sheetFormatPr baseColWidth="10" defaultColWidth="8.83203125" defaultRowHeight="14" x14ac:dyDescent="0"/>
  <cols>
    <col min="1" max="1" width="18.33203125" customWidth="1"/>
    <col min="3" max="7" width="5.6640625" customWidth="1"/>
    <col min="8" max="8" width="5.6640625" style="20" customWidth="1"/>
    <col min="9" max="12" width="5.6640625" customWidth="1"/>
    <col min="13" max="13" width="5.6640625" style="20" customWidth="1"/>
    <col min="14" max="17" width="5.6640625" customWidth="1"/>
    <col min="18" max="18" width="5.6640625" style="20" customWidth="1"/>
    <col min="19" max="22" width="5.6640625" customWidth="1"/>
    <col min="23" max="23" width="5.6640625" style="20" customWidth="1"/>
    <col min="24" max="27" width="5.6640625" customWidth="1"/>
    <col min="28" max="28" width="5.6640625" style="20" customWidth="1"/>
    <col min="29" max="32" width="5.6640625" customWidth="1"/>
    <col min="33" max="33" width="5.6640625" style="20" customWidth="1"/>
    <col min="34" max="35" width="5.6640625" customWidth="1"/>
  </cols>
  <sheetData>
    <row r="1" spans="1:43">
      <c r="A1">
        <v>13</v>
      </c>
      <c r="B1" t="s">
        <v>5</v>
      </c>
      <c r="C1">
        <v>17</v>
      </c>
      <c r="D1">
        <v>9</v>
      </c>
      <c r="E1">
        <f>AVERAGE(C1:D1)</f>
        <v>13</v>
      </c>
      <c r="K1">
        <v>10</v>
      </c>
      <c r="L1" t="s">
        <v>5</v>
      </c>
      <c r="N1">
        <v>17</v>
      </c>
      <c r="O1">
        <v>9</v>
      </c>
      <c r="P1">
        <v>10</v>
      </c>
      <c r="Q1">
        <v>14</v>
      </c>
      <c r="S1">
        <v>16</v>
      </c>
      <c r="T1">
        <v>13.2</v>
      </c>
    </row>
    <row r="2" spans="1:43">
      <c r="A2" t="s">
        <v>447</v>
      </c>
    </row>
    <row r="3" spans="1:43">
      <c r="A3" s="19" t="s">
        <v>448</v>
      </c>
    </row>
    <row r="4" spans="1:43" ht="15" thickBot="1"/>
    <row r="5" spans="1:43" ht="75" customHeight="1" thickBot="1">
      <c r="B5" t="s">
        <v>939</v>
      </c>
      <c r="C5" s="40" t="s">
        <v>938</v>
      </c>
      <c r="D5" s="41" t="s">
        <v>960</v>
      </c>
      <c r="E5" s="42" t="s">
        <v>959</v>
      </c>
      <c r="F5" s="48" t="s">
        <v>946</v>
      </c>
      <c r="G5" s="49" t="s">
        <v>944</v>
      </c>
      <c r="H5" s="49" t="s">
        <v>1284</v>
      </c>
      <c r="I5" s="49" t="s">
        <v>945</v>
      </c>
      <c r="J5" s="50" t="s">
        <v>964</v>
      </c>
      <c r="K5" s="45" t="s">
        <v>947</v>
      </c>
      <c r="L5" s="49" t="s">
        <v>942</v>
      </c>
      <c r="M5" s="49" t="s">
        <v>1285</v>
      </c>
      <c r="N5" s="49" t="s">
        <v>943</v>
      </c>
      <c r="O5" s="50" t="s">
        <v>965</v>
      </c>
      <c r="P5" s="45" t="s">
        <v>951</v>
      </c>
      <c r="Q5" s="49" t="s">
        <v>952</v>
      </c>
      <c r="R5" s="49" t="s">
        <v>1286</v>
      </c>
      <c r="S5" s="49" t="s">
        <v>937</v>
      </c>
      <c r="T5" s="50" t="s">
        <v>966</v>
      </c>
      <c r="U5" s="45" t="s">
        <v>953</v>
      </c>
      <c r="V5" s="49" t="s">
        <v>954</v>
      </c>
      <c r="W5" s="49" t="s">
        <v>1287</v>
      </c>
      <c r="X5" s="49" t="s">
        <v>955</v>
      </c>
      <c r="Y5" s="50" t="s">
        <v>967</v>
      </c>
      <c r="Z5" s="45" t="s">
        <v>948</v>
      </c>
      <c r="AA5" s="49" t="s">
        <v>949</v>
      </c>
      <c r="AB5" s="49" t="s">
        <v>1290</v>
      </c>
      <c r="AC5" s="49" t="s">
        <v>950</v>
      </c>
      <c r="AD5" s="50" t="s">
        <v>968</v>
      </c>
      <c r="AE5" s="45" t="s">
        <v>956</v>
      </c>
      <c r="AF5" s="49" t="s">
        <v>957</v>
      </c>
      <c r="AG5" s="49" t="s">
        <v>1291</v>
      </c>
      <c r="AH5" s="49" t="s">
        <v>958</v>
      </c>
      <c r="AI5" s="50" t="s">
        <v>969</v>
      </c>
      <c r="AJ5" s="72" t="s">
        <v>1252</v>
      </c>
      <c r="AK5" s="50" t="s">
        <v>1307</v>
      </c>
      <c r="AL5" s="85" t="s">
        <v>1309</v>
      </c>
      <c r="AM5" s="44" t="s">
        <v>1316</v>
      </c>
      <c r="AN5" s="72" t="s">
        <v>1317</v>
      </c>
      <c r="AO5" s="89" t="s">
        <v>1318</v>
      </c>
      <c r="AP5" s="108" t="s">
        <v>1319</v>
      </c>
      <c r="AQ5" s="110" t="s">
        <v>1357</v>
      </c>
    </row>
    <row r="6" spans="1:43">
      <c r="A6" t="s">
        <v>440</v>
      </c>
      <c r="B6" t="s">
        <v>940</v>
      </c>
      <c r="C6" s="28">
        <v>1990</v>
      </c>
      <c r="D6" s="29">
        <v>2013</v>
      </c>
      <c r="E6" s="30">
        <f>D6-C6</f>
        <v>23</v>
      </c>
      <c r="F6" s="28">
        <v>22</v>
      </c>
      <c r="G6" s="29">
        <v>269</v>
      </c>
      <c r="H6" s="29">
        <f>G6/E6</f>
        <v>11.695652173913043</v>
      </c>
      <c r="I6" s="29">
        <v>9</v>
      </c>
      <c r="J6" s="30">
        <f>I6/E6</f>
        <v>0.39130434782608697</v>
      </c>
      <c r="K6" s="28">
        <v>22</v>
      </c>
      <c r="L6" s="29">
        <v>269</v>
      </c>
      <c r="M6" s="29">
        <f>L6/E6</f>
        <v>11.695652173913043</v>
      </c>
      <c r="N6" s="29">
        <v>9</v>
      </c>
      <c r="O6" s="30">
        <f>N6/E6</f>
        <v>0.39130434782608697</v>
      </c>
      <c r="P6" s="28">
        <v>12</v>
      </c>
      <c r="Q6" s="29">
        <v>157</v>
      </c>
      <c r="R6" s="29">
        <f>Q6/E6</f>
        <v>6.8260869565217392</v>
      </c>
      <c r="S6" s="29">
        <v>6</v>
      </c>
      <c r="T6" s="30">
        <f>S6/E6</f>
        <v>0.2608695652173913</v>
      </c>
      <c r="U6" s="28">
        <v>10</v>
      </c>
      <c r="V6" s="29">
        <v>112</v>
      </c>
      <c r="W6" s="29">
        <f>V6/E6</f>
        <v>4.8695652173913047</v>
      </c>
      <c r="X6" s="29">
        <v>5</v>
      </c>
      <c r="Y6" s="30">
        <f>X6/E6</f>
        <v>0.21739130434782608</v>
      </c>
      <c r="Z6" s="28">
        <v>8</v>
      </c>
      <c r="AA6" s="29">
        <v>102</v>
      </c>
      <c r="AB6" s="29">
        <f>AA6/E6</f>
        <v>4.4347826086956523</v>
      </c>
      <c r="AC6" s="29">
        <v>4</v>
      </c>
      <c r="AD6" s="30">
        <f>AC6/E6</f>
        <v>0.17391304347826086</v>
      </c>
      <c r="AE6" s="28">
        <v>11</v>
      </c>
      <c r="AF6" s="29">
        <v>128</v>
      </c>
      <c r="AG6" s="29">
        <f>AF6/E6</f>
        <v>5.5652173913043477</v>
      </c>
      <c r="AH6" s="29">
        <v>6</v>
      </c>
      <c r="AI6" s="30">
        <f>AH6/E6</f>
        <v>0.2608695652173913</v>
      </c>
      <c r="AJ6" s="78">
        <v>34</v>
      </c>
      <c r="AK6" s="30">
        <f>AJ6/E6</f>
        <v>1.4782608695652173</v>
      </c>
      <c r="AL6" s="28">
        <v>22.157</v>
      </c>
      <c r="AM6" s="30">
        <f>AL6/E6</f>
        <v>0.96334782608695657</v>
      </c>
      <c r="AN6" s="28">
        <v>0</v>
      </c>
      <c r="AO6" s="30">
        <v>0</v>
      </c>
      <c r="AP6" s="87">
        <v>1</v>
      </c>
      <c r="AQ6" s="87">
        <v>0</v>
      </c>
    </row>
    <row r="7" spans="1:43">
      <c r="A7" t="s">
        <v>441</v>
      </c>
      <c r="B7" t="s">
        <v>940</v>
      </c>
      <c r="C7" s="31">
        <v>1994</v>
      </c>
      <c r="D7" s="27">
        <v>2013</v>
      </c>
      <c r="E7" s="32">
        <f t="shared" ref="E7:E12" si="0">D7-C7</f>
        <v>19</v>
      </c>
      <c r="F7" s="31">
        <v>20</v>
      </c>
      <c r="G7" s="36">
        <v>605</v>
      </c>
      <c r="H7" s="27">
        <f t="shared" ref="H7:H12" si="1">G7/E7</f>
        <v>31.842105263157894</v>
      </c>
      <c r="I7" s="36">
        <v>11</v>
      </c>
      <c r="J7" s="32">
        <f t="shared" ref="J7:J12" si="2">I7/E7</f>
        <v>0.57894736842105265</v>
      </c>
      <c r="K7" s="31">
        <v>20</v>
      </c>
      <c r="L7" s="36">
        <v>605</v>
      </c>
      <c r="M7" s="27">
        <f t="shared" ref="M7:M12" si="3">L7/E7</f>
        <v>31.842105263157894</v>
      </c>
      <c r="N7" s="36">
        <v>11</v>
      </c>
      <c r="O7" s="32">
        <f t="shared" ref="O7:O12" si="4">N7/E7</f>
        <v>0.57894736842105265</v>
      </c>
      <c r="P7" s="31">
        <v>9</v>
      </c>
      <c r="Q7" s="36">
        <v>317</v>
      </c>
      <c r="R7" s="27">
        <f t="shared" ref="R7:R12" si="5">Q7/E7</f>
        <v>16.684210526315791</v>
      </c>
      <c r="S7" s="36">
        <v>8</v>
      </c>
      <c r="T7" s="32">
        <f t="shared" ref="T7:T12" si="6">S7/E7</f>
        <v>0.42105263157894735</v>
      </c>
      <c r="U7" s="31">
        <v>11</v>
      </c>
      <c r="V7" s="36">
        <v>288</v>
      </c>
      <c r="W7" s="27">
        <f t="shared" ref="W7:W12" si="7">V7/E7</f>
        <v>15.157894736842104</v>
      </c>
      <c r="X7" s="36">
        <v>6</v>
      </c>
      <c r="Y7" s="32">
        <f t="shared" ref="Y7:Y12" si="8">X7/E7</f>
        <v>0.31578947368421051</v>
      </c>
      <c r="Z7" s="31">
        <v>5</v>
      </c>
      <c r="AA7" s="36">
        <v>81</v>
      </c>
      <c r="AB7" s="27">
        <f t="shared" ref="AB7:AB12" si="9">AA7/E7</f>
        <v>4.2631578947368425</v>
      </c>
      <c r="AC7" s="36">
        <v>3</v>
      </c>
      <c r="AD7" s="32">
        <f t="shared" ref="AD7:AD12" si="10">AC7/E7</f>
        <v>0.15789473684210525</v>
      </c>
      <c r="AE7" s="31">
        <v>17</v>
      </c>
      <c r="AF7" s="36">
        <v>563</v>
      </c>
      <c r="AG7" s="27">
        <f t="shared" ref="AG7:AG12" si="11">AF7/E7</f>
        <v>29.631578947368421</v>
      </c>
      <c r="AH7" s="36">
        <v>10</v>
      </c>
      <c r="AI7" s="32">
        <f t="shared" ref="AI7:AI12" si="12">AH7/E7</f>
        <v>0.52631578947368418</v>
      </c>
      <c r="AJ7" s="39">
        <v>8</v>
      </c>
      <c r="AK7" s="32">
        <f t="shared" ref="AK7:AK12" si="13">AJ7/E7</f>
        <v>0.42105263157894735</v>
      </c>
      <c r="AL7" s="31">
        <v>14.706</v>
      </c>
      <c r="AM7" s="32">
        <f t="shared" ref="AM7:AM12" si="14">AL7/E7</f>
        <v>0.77400000000000002</v>
      </c>
      <c r="AN7" s="31">
        <v>1</v>
      </c>
      <c r="AO7" s="32">
        <v>0</v>
      </c>
      <c r="AP7" s="109">
        <v>0</v>
      </c>
      <c r="AQ7" s="109">
        <v>0</v>
      </c>
    </row>
    <row r="8" spans="1:43">
      <c r="A8" t="s">
        <v>442</v>
      </c>
      <c r="B8" t="s">
        <v>940</v>
      </c>
      <c r="C8" s="31">
        <v>1983</v>
      </c>
      <c r="D8" s="27">
        <v>2013</v>
      </c>
      <c r="E8" s="32">
        <f t="shared" si="0"/>
        <v>30</v>
      </c>
      <c r="F8" s="31">
        <v>20</v>
      </c>
      <c r="G8" s="36">
        <v>296</v>
      </c>
      <c r="H8" s="27">
        <f t="shared" si="1"/>
        <v>9.8666666666666671</v>
      </c>
      <c r="I8" s="36">
        <v>6</v>
      </c>
      <c r="J8" s="32">
        <f t="shared" si="2"/>
        <v>0.2</v>
      </c>
      <c r="K8" s="31">
        <v>19</v>
      </c>
      <c r="L8" s="36">
        <v>296</v>
      </c>
      <c r="M8" s="27">
        <f t="shared" si="3"/>
        <v>9.8666666666666671</v>
      </c>
      <c r="N8" s="36">
        <v>6</v>
      </c>
      <c r="O8" s="32">
        <f t="shared" si="4"/>
        <v>0.2</v>
      </c>
      <c r="P8" s="31">
        <v>6</v>
      </c>
      <c r="Q8" s="36">
        <v>7</v>
      </c>
      <c r="R8" s="27">
        <f t="shared" si="5"/>
        <v>0.23333333333333334</v>
      </c>
      <c r="S8" s="36">
        <v>2</v>
      </c>
      <c r="T8" s="32">
        <f t="shared" si="6"/>
        <v>6.6666666666666666E-2</v>
      </c>
      <c r="U8" s="31">
        <v>13</v>
      </c>
      <c r="V8" s="36">
        <v>289</v>
      </c>
      <c r="W8" s="27">
        <f t="shared" si="7"/>
        <v>9.6333333333333329</v>
      </c>
      <c r="X8" s="36">
        <v>6</v>
      </c>
      <c r="Y8" s="32">
        <f t="shared" si="8"/>
        <v>0.2</v>
      </c>
      <c r="Z8" s="31">
        <v>9</v>
      </c>
      <c r="AA8" s="36">
        <v>62</v>
      </c>
      <c r="AB8" s="27">
        <f t="shared" si="9"/>
        <v>2.0666666666666669</v>
      </c>
      <c r="AC8" s="36">
        <v>4</v>
      </c>
      <c r="AD8" s="32">
        <f t="shared" si="10"/>
        <v>0.13333333333333333</v>
      </c>
      <c r="AE8" s="31">
        <v>12</v>
      </c>
      <c r="AF8" s="36">
        <v>289</v>
      </c>
      <c r="AG8" s="27">
        <f t="shared" si="11"/>
        <v>9.6333333333333329</v>
      </c>
      <c r="AH8" s="36">
        <v>6</v>
      </c>
      <c r="AI8" s="32">
        <f t="shared" si="12"/>
        <v>0.2</v>
      </c>
      <c r="AJ8" s="39">
        <v>10</v>
      </c>
      <c r="AK8" s="32">
        <f t="shared" si="13"/>
        <v>0.33333333333333331</v>
      </c>
      <c r="AL8" s="31">
        <v>18.234999999999999</v>
      </c>
      <c r="AM8" s="32">
        <f t="shared" si="14"/>
        <v>0.60783333333333334</v>
      </c>
      <c r="AN8" s="31">
        <v>0</v>
      </c>
      <c r="AO8" s="32">
        <v>0</v>
      </c>
      <c r="AP8" s="109">
        <v>1</v>
      </c>
      <c r="AQ8" s="109">
        <v>0</v>
      </c>
    </row>
    <row r="9" spans="1:43">
      <c r="A9" t="s">
        <v>443</v>
      </c>
      <c r="B9" t="s">
        <v>940</v>
      </c>
      <c r="C9" s="31">
        <v>2001</v>
      </c>
      <c r="D9" s="27">
        <v>2013</v>
      </c>
      <c r="E9" s="32">
        <f t="shared" si="0"/>
        <v>12</v>
      </c>
      <c r="F9" s="31">
        <v>8</v>
      </c>
      <c r="G9" s="36">
        <v>186</v>
      </c>
      <c r="H9" s="27">
        <f t="shared" si="1"/>
        <v>15.5</v>
      </c>
      <c r="I9" s="36">
        <v>5</v>
      </c>
      <c r="J9" s="32">
        <f t="shared" si="2"/>
        <v>0.41666666666666669</v>
      </c>
      <c r="K9" s="31">
        <v>7</v>
      </c>
      <c r="L9" s="36">
        <v>117</v>
      </c>
      <c r="M9" s="27">
        <f t="shared" si="3"/>
        <v>9.75</v>
      </c>
      <c r="N9" s="36">
        <v>4</v>
      </c>
      <c r="O9" s="32">
        <f t="shared" si="4"/>
        <v>0.33333333333333331</v>
      </c>
      <c r="P9" s="31">
        <v>4</v>
      </c>
      <c r="Q9" s="36">
        <v>23</v>
      </c>
      <c r="R9" s="27">
        <f t="shared" si="5"/>
        <v>1.9166666666666667</v>
      </c>
      <c r="S9" s="36">
        <v>2</v>
      </c>
      <c r="T9" s="32">
        <f t="shared" si="6"/>
        <v>0.16666666666666666</v>
      </c>
      <c r="U9" s="31">
        <v>3</v>
      </c>
      <c r="V9" s="36">
        <v>94</v>
      </c>
      <c r="W9" s="27">
        <f t="shared" si="7"/>
        <v>7.833333333333333</v>
      </c>
      <c r="X9" s="36">
        <v>3</v>
      </c>
      <c r="Y9" s="32">
        <f t="shared" si="8"/>
        <v>0.25</v>
      </c>
      <c r="Z9" s="31">
        <v>3</v>
      </c>
      <c r="AA9" s="36">
        <v>94</v>
      </c>
      <c r="AB9" s="27">
        <f t="shared" si="9"/>
        <v>7.833333333333333</v>
      </c>
      <c r="AC9" s="36">
        <v>3</v>
      </c>
      <c r="AD9" s="32">
        <f t="shared" si="10"/>
        <v>0.25</v>
      </c>
      <c r="AE9" s="31">
        <v>4</v>
      </c>
      <c r="AF9" s="36">
        <v>110</v>
      </c>
      <c r="AG9" s="27">
        <f t="shared" si="11"/>
        <v>9.1666666666666661</v>
      </c>
      <c r="AH9" s="36">
        <v>4</v>
      </c>
      <c r="AI9" s="32">
        <f t="shared" si="12"/>
        <v>0.33333333333333331</v>
      </c>
      <c r="AJ9" s="39">
        <v>0</v>
      </c>
      <c r="AK9" s="32">
        <f t="shared" si="13"/>
        <v>0</v>
      </c>
      <c r="AL9" s="31">
        <v>9.8040000000000003</v>
      </c>
      <c r="AM9" s="32">
        <f t="shared" si="14"/>
        <v>0.81700000000000006</v>
      </c>
      <c r="AN9" s="31">
        <v>0</v>
      </c>
      <c r="AO9" s="32">
        <v>0</v>
      </c>
      <c r="AP9" s="109">
        <v>0</v>
      </c>
      <c r="AQ9" s="109">
        <v>0</v>
      </c>
    </row>
    <row r="10" spans="1:43">
      <c r="A10" t="s">
        <v>444</v>
      </c>
      <c r="B10" t="s">
        <v>940</v>
      </c>
      <c r="C10" s="31">
        <v>1988</v>
      </c>
      <c r="D10" s="27">
        <v>2013</v>
      </c>
      <c r="E10" s="32">
        <f t="shared" si="0"/>
        <v>25</v>
      </c>
      <c r="F10" s="31">
        <v>4</v>
      </c>
      <c r="G10" s="36">
        <v>57</v>
      </c>
      <c r="H10" s="27">
        <f t="shared" si="1"/>
        <v>2.2799999999999998</v>
      </c>
      <c r="I10" s="36">
        <v>2</v>
      </c>
      <c r="J10" s="32">
        <f t="shared" si="2"/>
        <v>0.08</v>
      </c>
      <c r="K10" s="31">
        <v>1</v>
      </c>
      <c r="L10" s="36">
        <v>52</v>
      </c>
      <c r="M10" s="27">
        <f t="shared" si="3"/>
        <v>2.08</v>
      </c>
      <c r="N10" s="36">
        <v>1</v>
      </c>
      <c r="O10" s="32">
        <f t="shared" si="4"/>
        <v>0.04</v>
      </c>
      <c r="P10" s="31">
        <v>0</v>
      </c>
      <c r="Q10" s="36">
        <v>0</v>
      </c>
      <c r="R10" s="27">
        <f t="shared" si="5"/>
        <v>0</v>
      </c>
      <c r="S10" s="36">
        <v>0</v>
      </c>
      <c r="T10" s="32">
        <f t="shared" si="6"/>
        <v>0</v>
      </c>
      <c r="U10" s="31">
        <v>1</v>
      </c>
      <c r="V10" s="36">
        <v>52</v>
      </c>
      <c r="W10" s="27">
        <f t="shared" si="7"/>
        <v>2.08</v>
      </c>
      <c r="X10" s="36">
        <v>1</v>
      </c>
      <c r="Y10" s="32">
        <f t="shared" si="8"/>
        <v>0.04</v>
      </c>
      <c r="Z10" s="31">
        <v>1</v>
      </c>
      <c r="AA10" s="36">
        <v>52</v>
      </c>
      <c r="AB10" s="27">
        <f t="shared" si="9"/>
        <v>2.08</v>
      </c>
      <c r="AC10" s="36">
        <v>1</v>
      </c>
      <c r="AD10" s="32">
        <f t="shared" si="10"/>
        <v>0.04</v>
      </c>
      <c r="AE10" s="31">
        <v>1</v>
      </c>
      <c r="AF10" s="36">
        <v>52</v>
      </c>
      <c r="AG10" s="27">
        <f t="shared" si="11"/>
        <v>2.08</v>
      </c>
      <c r="AH10" s="36">
        <v>1</v>
      </c>
      <c r="AI10" s="32">
        <f t="shared" si="12"/>
        <v>0.04</v>
      </c>
      <c r="AJ10" s="39">
        <v>2</v>
      </c>
      <c r="AK10" s="32">
        <f t="shared" si="13"/>
        <v>0.08</v>
      </c>
      <c r="AL10" s="31">
        <v>3.137</v>
      </c>
      <c r="AM10" s="32">
        <f t="shared" si="14"/>
        <v>0.12548000000000001</v>
      </c>
      <c r="AN10" s="31">
        <v>0</v>
      </c>
      <c r="AO10" s="32">
        <v>0</v>
      </c>
      <c r="AP10" s="109">
        <v>1</v>
      </c>
      <c r="AQ10" s="109">
        <v>0</v>
      </c>
    </row>
    <row r="11" spans="1:43">
      <c r="A11" t="s">
        <v>445</v>
      </c>
      <c r="B11" t="s">
        <v>940</v>
      </c>
      <c r="C11" s="31">
        <v>1977</v>
      </c>
      <c r="D11" s="27">
        <v>2013</v>
      </c>
      <c r="E11" s="32">
        <f t="shared" si="0"/>
        <v>36</v>
      </c>
      <c r="F11" s="31">
        <v>49</v>
      </c>
      <c r="G11" s="36">
        <v>1101</v>
      </c>
      <c r="H11" s="27">
        <f t="shared" si="1"/>
        <v>30.583333333333332</v>
      </c>
      <c r="I11" s="36">
        <v>17</v>
      </c>
      <c r="J11" s="32">
        <f t="shared" si="2"/>
        <v>0.47222222222222221</v>
      </c>
      <c r="K11" s="31">
        <v>45</v>
      </c>
      <c r="L11" s="36">
        <v>1091</v>
      </c>
      <c r="M11" s="27">
        <f t="shared" si="3"/>
        <v>30.305555555555557</v>
      </c>
      <c r="N11" s="36">
        <v>17</v>
      </c>
      <c r="O11" s="32">
        <f t="shared" si="4"/>
        <v>0.47222222222222221</v>
      </c>
      <c r="P11" s="31">
        <v>18</v>
      </c>
      <c r="Q11" s="36">
        <v>319</v>
      </c>
      <c r="R11" s="27">
        <f t="shared" si="5"/>
        <v>8.8611111111111107</v>
      </c>
      <c r="S11" s="36">
        <v>9</v>
      </c>
      <c r="T11" s="32">
        <f t="shared" si="6"/>
        <v>0.25</v>
      </c>
      <c r="U11" s="31">
        <v>26</v>
      </c>
      <c r="V11" s="36">
        <v>772</v>
      </c>
      <c r="W11" s="27">
        <f t="shared" si="7"/>
        <v>21.444444444444443</v>
      </c>
      <c r="X11" s="36">
        <v>13</v>
      </c>
      <c r="Y11" s="32">
        <f t="shared" si="8"/>
        <v>0.3611111111111111</v>
      </c>
      <c r="Z11" s="31">
        <v>5</v>
      </c>
      <c r="AA11" s="36">
        <v>164</v>
      </c>
      <c r="AB11" s="27">
        <f t="shared" si="9"/>
        <v>4.5555555555555554</v>
      </c>
      <c r="AC11" s="36">
        <v>5</v>
      </c>
      <c r="AD11" s="32">
        <f t="shared" si="10"/>
        <v>0.1388888888888889</v>
      </c>
      <c r="AE11" s="31">
        <v>30</v>
      </c>
      <c r="AF11" s="36">
        <v>946</v>
      </c>
      <c r="AG11" s="27">
        <f t="shared" si="11"/>
        <v>26.277777777777779</v>
      </c>
      <c r="AH11" s="36">
        <v>15</v>
      </c>
      <c r="AI11" s="32">
        <f t="shared" si="12"/>
        <v>0.41666666666666669</v>
      </c>
      <c r="AJ11" s="39">
        <v>0</v>
      </c>
      <c r="AK11" s="32">
        <f t="shared" si="13"/>
        <v>0</v>
      </c>
      <c r="AL11" s="31">
        <v>5.5880000000000001</v>
      </c>
      <c r="AM11" s="32">
        <f t="shared" si="14"/>
        <v>0.15522222222222223</v>
      </c>
      <c r="AN11" s="31">
        <v>0</v>
      </c>
      <c r="AO11" s="32">
        <v>0</v>
      </c>
      <c r="AP11" s="109">
        <v>0</v>
      </c>
      <c r="AQ11" s="109">
        <v>0</v>
      </c>
    </row>
    <row r="12" spans="1:43" ht="15" thickBot="1">
      <c r="A12" t="s">
        <v>446</v>
      </c>
      <c r="B12" t="s">
        <v>940</v>
      </c>
      <c r="C12" s="33">
        <v>2000</v>
      </c>
      <c r="D12" s="34">
        <v>2013</v>
      </c>
      <c r="E12" s="35">
        <f t="shared" si="0"/>
        <v>13</v>
      </c>
      <c r="F12" s="33">
        <v>18</v>
      </c>
      <c r="G12" s="34">
        <v>325</v>
      </c>
      <c r="H12" s="34">
        <f t="shared" si="1"/>
        <v>25</v>
      </c>
      <c r="I12" s="34">
        <v>9</v>
      </c>
      <c r="J12" s="35">
        <f t="shared" si="2"/>
        <v>0.69230769230769229</v>
      </c>
      <c r="K12" s="33">
        <v>18</v>
      </c>
      <c r="L12" s="34">
        <v>325</v>
      </c>
      <c r="M12" s="34">
        <f t="shared" si="3"/>
        <v>25</v>
      </c>
      <c r="N12" s="34">
        <v>9</v>
      </c>
      <c r="O12" s="35">
        <f t="shared" si="4"/>
        <v>0.69230769230769229</v>
      </c>
      <c r="P12" s="33">
        <v>10</v>
      </c>
      <c r="Q12" s="34">
        <v>197</v>
      </c>
      <c r="R12" s="34">
        <f t="shared" si="5"/>
        <v>15.153846153846153</v>
      </c>
      <c r="S12" s="34">
        <v>6</v>
      </c>
      <c r="T12" s="35">
        <f t="shared" si="6"/>
        <v>0.46153846153846156</v>
      </c>
      <c r="U12" s="33">
        <v>8</v>
      </c>
      <c r="V12" s="34">
        <v>128</v>
      </c>
      <c r="W12" s="34">
        <f t="shared" si="7"/>
        <v>9.8461538461538467</v>
      </c>
      <c r="X12" s="34">
        <v>5</v>
      </c>
      <c r="Y12" s="35">
        <f t="shared" si="8"/>
        <v>0.38461538461538464</v>
      </c>
      <c r="Z12" s="33">
        <v>4</v>
      </c>
      <c r="AA12" s="34">
        <v>122</v>
      </c>
      <c r="AB12" s="34">
        <f t="shared" si="9"/>
        <v>9.384615384615385</v>
      </c>
      <c r="AC12" s="34">
        <v>4</v>
      </c>
      <c r="AD12" s="35">
        <f t="shared" si="10"/>
        <v>0.30769230769230771</v>
      </c>
      <c r="AE12" s="33">
        <v>8</v>
      </c>
      <c r="AF12" s="34">
        <v>247</v>
      </c>
      <c r="AG12" s="34">
        <f t="shared" si="11"/>
        <v>19</v>
      </c>
      <c r="AH12" s="34">
        <v>6</v>
      </c>
      <c r="AI12" s="35">
        <f t="shared" si="12"/>
        <v>0.46153846153846156</v>
      </c>
      <c r="AJ12" s="74">
        <v>0</v>
      </c>
      <c r="AK12" s="35">
        <f t="shared" si="13"/>
        <v>0</v>
      </c>
      <c r="AL12" s="33">
        <v>5</v>
      </c>
      <c r="AM12" s="35">
        <f t="shared" si="14"/>
        <v>0.38461538461538464</v>
      </c>
      <c r="AN12" s="33">
        <v>0</v>
      </c>
      <c r="AO12" s="35">
        <v>0</v>
      </c>
      <c r="AP12" s="88">
        <v>0</v>
      </c>
      <c r="AQ12" s="88">
        <v>0</v>
      </c>
    </row>
    <row r="13" spans="1:43">
      <c r="A13" t="s">
        <v>1253</v>
      </c>
      <c r="B13">
        <v>7</v>
      </c>
      <c r="G13">
        <f>SUM(G6:G12)</f>
        <v>2839</v>
      </c>
      <c r="H13" s="20">
        <f>SUM(H6:H12)</f>
        <v>126.76775743707093</v>
      </c>
      <c r="I13">
        <f>SUM(I6:I12)</f>
        <v>59</v>
      </c>
      <c r="J13">
        <f>SUM(J6:J12)</f>
        <v>2.8314482974437212</v>
      </c>
      <c r="L13">
        <f>SUM(L6:L12)</f>
        <v>2755</v>
      </c>
      <c r="M13" s="20">
        <f>SUM(M6:M12)</f>
        <v>120.53997965929317</v>
      </c>
      <c r="N13">
        <f>SUM(N6:N12)</f>
        <v>57</v>
      </c>
      <c r="O13">
        <f>SUM(O6:O12)</f>
        <v>2.7081149641103872</v>
      </c>
      <c r="Q13">
        <f>SUM(Q6:Q12)</f>
        <v>1020</v>
      </c>
      <c r="R13" s="20">
        <f>SUM(R6:R12)</f>
        <v>49.675254747794796</v>
      </c>
      <c r="S13">
        <f>SUM(S6:S12)</f>
        <v>33</v>
      </c>
      <c r="T13">
        <f>SUM(T6:T12)</f>
        <v>1.6267939916681335</v>
      </c>
      <c r="V13">
        <f>SUM(V6:V12)</f>
        <v>1735</v>
      </c>
      <c r="W13" s="20">
        <f>SUM(W6:W12)</f>
        <v>70.864724911498371</v>
      </c>
      <c r="X13">
        <f>SUM(X6:X12)</f>
        <v>39</v>
      </c>
      <c r="Y13">
        <f>SUM(Y6:Y12)</f>
        <v>1.7689072737585323</v>
      </c>
      <c r="AA13">
        <f>SUM(AA6:AA12)</f>
        <v>677</v>
      </c>
      <c r="AB13" s="20">
        <f>SUM(AB6:AB12)</f>
        <v>34.618111443603439</v>
      </c>
      <c r="AC13">
        <f>SUM(AC6:AC12)</f>
        <v>24</v>
      </c>
      <c r="AD13">
        <f>SUM(AD6:AD12)</f>
        <v>1.2017223102348962</v>
      </c>
      <c r="AF13">
        <f t="shared" ref="AF13:AK13" si="15">SUM(AF6:AF12)</f>
        <v>2335</v>
      </c>
      <c r="AG13" s="20">
        <f t="shared" si="15"/>
        <v>101.35457411645055</v>
      </c>
      <c r="AH13">
        <f t="shared" si="15"/>
        <v>48</v>
      </c>
      <c r="AI13">
        <f t="shared" si="15"/>
        <v>2.2387238162295371</v>
      </c>
      <c r="AJ13">
        <f t="shared" si="15"/>
        <v>54</v>
      </c>
      <c r="AK13">
        <f t="shared" si="15"/>
        <v>2.3126468344774982</v>
      </c>
      <c r="AL13">
        <f>SUM(AL6:AL12)</f>
        <v>78.626999999999995</v>
      </c>
      <c r="AM13">
        <f>SUM(AM6:AM12)</f>
        <v>3.827498766257897</v>
      </c>
      <c r="AN13">
        <f>SUM(AN6:AN12)</f>
        <v>1</v>
      </c>
      <c r="AO13">
        <f>SUM(AO6:AO12)</f>
        <v>0</v>
      </c>
      <c r="AP13">
        <v>3</v>
      </c>
      <c r="AQ13">
        <f>SUM(AQ6:AQ12)</f>
        <v>0</v>
      </c>
    </row>
    <row r="14" spans="1:43" ht="80" thickBot="1">
      <c r="G14" s="67" t="s">
        <v>1254</v>
      </c>
      <c r="H14" s="67" t="s">
        <v>1294</v>
      </c>
      <c r="I14" s="67" t="s">
        <v>1295</v>
      </c>
      <c r="J14" s="67" t="s">
        <v>1255</v>
      </c>
      <c r="K14" s="67"/>
      <c r="L14" s="67" t="s">
        <v>1256</v>
      </c>
      <c r="M14" s="67" t="s">
        <v>1296</v>
      </c>
      <c r="N14" s="67" t="s">
        <v>1297</v>
      </c>
      <c r="O14" s="67" t="s">
        <v>1257</v>
      </c>
      <c r="P14" s="67"/>
      <c r="Q14" s="67" t="s">
        <v>1258</v>
      </c>
      <c r="R14" s="67" t="s">
        <v>1298</v>
      </c>
      <c r="S14" s="67" t="s">
        <v>1299</v>
      </c>
      <c r="T14" s="67" t="s">
        <v>1259</v>
      </c>
      <c r="U14" s="67"/>
      <c r="V14" s="67" t="s">
        <v>1260</v>
      </c>
      <c r="W14" s="67" t="s">
        <v>1300</v>
      </c>
      <c r="X14" s="67" t="s">
        <v>1301</v>
      </c>
      <c r="Y14" s="67" t="s">
        <v>1261</v>
      </c>
      <c r="Z14" s="67"/>
      <c r="AA14" s="67" t="s">
        <v>1262</v>
      </c>
      <c r="AB14" s="67" t="s">
        <v>1304</v>
      </c>
      <c r="AC14" s="67" t="s">
        <v>1305</v>
      </c>
      <c r="AD14" s="67" t="s">
        <v>1263</v>
      </c>
      <c r="AE14" s="67"/>
      <c r="AF14" s="67" t="s">
        <v>1264</v>
      </c>
      <c r="AG14" s="67" t="s">
        <v>1302</v>
      </c>
      <c r="AH14" s="67" t="s">
        <v>1303</v>
      </c>
      <c r="AI14" s="67" t="s">
        <v>1265</v>
      </c>
      <c r="AJ14" s="67" t="s">
        <v>1266</v>
      </c>
      <c r="AK14" s="70" t="s">
        <v>1306</v>
      </c>
      <c r="AL14" s="64" t="s">
        <v>1309</v>
      </c>
      <c r="AM14" s="64" t="s">
        <v>1316</v>
      </c>
      <c r="AN14" s="67" t="s">
        <v>1353</v>
      </c>
      <c r="AO14" s="67" t="s">
        <v>1354</v>
      </c>
      <c r="AP14" s="67" t="s">
        <v>1355</v>
      </c>
      <c r="AQ14" s="67" t="s">
        <v>1358</v>
      </c>
    </row>
    <row r="15" spans="1:43" ht="30" customHeight="1" thickBot="1">
      <c r="G15" s="65">
        <f>G13/B13</f>
        <v>405.57142857142856</v>
      </c>
      <c r="H15" s="65">
        <f>H13/B13</f>
        <v>18.109679633867277</v>
      </c>
      <c r="I15" s="65">
        <f>I13/B13</f>
        <v>8.4285714285714288</v>
      </c>
      <c r="J15" s="65">
        <f>J13/B13</f>
        <v>0.4044926139205316</v>
      </c>
      <c r="L15" s="65">
        <f>L13/B13</f>
        <v>393.57142857142856</v>
      </c>
      <c r="M15" s="65">
        <f>M13/B13</f>
        <v>17.219997094184738</v>
      </c>
      <c r="N15" s="65">
        <f>N13/B13</f>
        <v>8.1428571428571423</v>
      </c>
      <c r="O15" s="65">
        <f>O13/B13</f>
        <v>0.3868735663014839</v>
      </c>
      <c r="Q15" s="65">
        <f>Q13/B13</f>
        <v>145.71428571428572</v>
      </c>
      <c r="R15" s="65">
        <f>R13/B13</f>
        <v>7.0964649639706847</v>
      </c>
      <c r="S15" s="65">
        <f>S13/B13</f>
        <v>4.7142857142857144</v>
      </c>
      <c r="T15" s="65">
        <f>T13/B13</f>
        <v>0.23239914166687622</v>
      </c>
      <c r="V15" s="65">
        <f>V13/B13</f>
        <v>247.85714285714286</v>
      </c>
      <c r="W15" s="65">
        <f>W13/B13</f>
        <v>10.123532130214054</v>
      </c>
      <c r="X15" s="65">
        <f>X13/B13</f>
        <v>5.5714285714285712</v>
      </c>
      <c r="Y15" s="65">
        <f>Y13/B13</f>
        <v>0.25270103910836178</v>
      </c>
      <c r="AA15" s="65">
        <f>AA13/B13</f>
        <v>96.714285714285708</v>
      </c>
      <c r="AB15" s="65">
        <f>AB13/B13</f>
        <v>4.9454444919433485</v>
      </c>
      <c r="AC15" s="65">
        <f>AC13/B13</f>
        <v>3.4285714285714284</v>
      </c>
      <c r="AD15" s="65">
        <f>AD13/B13</f>
        <v>0.17167461574784232</v>
      </c>
      <c r="AF15" s="65">
        <f>AF13/B13</f>
        <v>333.57142857142856</v>
      </c>
      <c r="AG15" s="65">
        <f>AG13/B13</f>
        <v>14.47922487377865</v>
      </c>
      <c r="AH15" s="65">
        <f>AH13/B13</f>
        <v>6.8571428571428568</v>
      </c>
      <c r="AI15" s="65">
        <f>AI13/B13</f>
        <v>0.31981768803279104</v>
      </c>
      <c r="AJ15" s="65">
        <f>AJ13/B13</f>
        <v>7.7142857142857144</v>
      </c>
      <c r="AK15" s="65">
        <f>AK13/B13</f>
        <v>0.33037811921107119</v>
      </c>
      <c r="AL15" s="65">
        <f>AL13/B13</f>
        <v>11.232428571428571</v>
      </c>
      <c r="AM15" s="65">
        <f>AM13/B13</f>
        <v>0.54678553803684238</v>
      </c>
      <c r="AN15" s="65">
        <f>AN13/B13</f>
        <v>0.14285714285714285</v>
      </c>
      <c r="AO15" s="65">
        <f>AO13/B13</f>
        <v>0</v>
      </c>
      <c r="AP15" s="65">
        <f>AP13/B13</f>
        <v>0.42857142857142855</v>
      </c>
      <c r="AQ15" s="65">
        <f>AQ13/B13</f>
        <v>0</v>
      </c>
    </row>
    <row r="17" spans="1:17">
      <c r="A17" s="59" t="s">
        <v>936</v>
      </c>
      <c r="B17" s="59" t="s">
        <v>981</v>
      </c>
      <c r="C17" s="59"/>
      <c r="D17" s="59" t="s">
        <v>982</v>
      </c>
      <c r="E17" s="59"/>
      <c r="F17" s="59"/>
      <c r="G17" s="59"/>
      <c r="H17" s="59"/>
      <c r="I17" s="60"/>
      <c r="J17" s="20"/>
      <c r="L17" s="59" t="s">
        <v>1310</v>
      </c>
      <c r="M17" s="60" t="s">
        <v>1311</v>
      </c>
      <c r="N17" s="60" t="s">
        <v>1312</v>
      </c>
      <c r="O17" s="60" t="s">
        <v>1313</v>
      </c>
      <c r="P17" s="20"/>
      <c r="Q17" s="20"/>
    </row>
    <row r="18" spans="1:17">
      <c r="A18" s="60"/>
      <c r="B18" s="60"/>
      <c r="C18" s="60"/>
      <c r="D18" s="60"/>
      <c r="E18" s="60"/>
      <c r="F18" s="60"/>
      <c r="G18" s="60"/>
      <c r="H18" s="60"/>
      <c r="I18" s="60"/>
      <c r="J18" s="20"/>
      <c r="L18" s="20"/>
      <c r="N18" s="20"/>
      <c r="O18" s="20"/>
      <c r="P18" s="20"/>
      <c r="Q18" s="20"/>
    </row>
    <row r="19" spans="1:17">
      <c r="A19" s="60" t="s">
        <v>1074</v>
      </c>
      <c r="B19" s="60">
        <v>6</v>
      </c>
      <c r="C19" s="60"/>
      <c r="D19" s="60">
        <v>2</v>
      </c>
      <c r="E19" s="60">
        <v>2</v>
      </c>
      <c r="F19" s="60">
        <v>5</v>
      </c>
      <c r="G19" s="60">
        <v>6</v>
      </c>
      <c r="H19" s="60"/>
      <c r="I19" s="60">
        <v>19</v>
      </c>
      <c r="J19" s="20" t="s">
        <v>929</v>
      </c>
      <c r="L19" s="60">
        <v>22.157</v>
      </c>
      <c r="M19" s="20">
        <v>4.9020000000000001</v>
      </c>
      <c r="N19" s="20">
        <v>4.9020000000000001</v>
      </c>
      <c r="O19" s="20">
        <v>4.6079999999999997</v>
      </c>
      <c r="P19" s="20">
        <v>4.51</v>
      </c>
      <c r="Q19" s="20">
        <v>3.2349999999999999</v>
      </c>
    </row>
    <row r="20" spans="1:17">
      <c r="A20" s="60" t="s">
        <v>1073</v>
      </c>
      <c r="B20" s="60">
        <v>3</v>
      </c>
      <c r="C20" s="60"/>
      <c r="D20" s="60">
        <v>2</v>
      </c>
      <c r="E20" s="60">
        <v>2</v>
      </c>
      <c r="F20" s="60">
        <v>2</v>
      </c>
      <c r="G20" s="60"/>
      <c r="H20" s="60"/>
      <c r="I20" s="60"/>
      <c r="J20" s="20"/>
      <c r="L20" s="20">
        <v>14.706</v>
      </c>
      <c r="M20" s="20">
        <v>4.9020000000000001</v>
      </c>
      <c r="N20" s="20">
        <v>4.9020000000000001</v>
      </c>
      <c r="O20" s="20">
        <v>4.9020000000000001</v>
      </c>
      <c r="P20" s="20"/>
      <c r="Q20" s="20"/>
    </row>
    <row r="21" spans="1:17">
      <c r="A21" s="60" t="s">
        <v>1072</v>
      </c>
      <c r="B21" s="60">
        <v>5</v>
      </c>
      <c r="C21" s="60"/>
      <c r="D21" s="60">
        <v>5</v>
      </c>
      <c r="E21" s="60">
        <v>6</v>
      </c>
      <c r="F21" s="60">
        <v>21</v>
      </c>
      <c r="G21" s="60">
        <v>21</v>
      </c>
      <c r="H21" s="60"/>
      <c r="I21" s="60">
        <v>21</v>
      </c>
      <c r="J21" s="20"/>
      <c r="L21" s="60">
        <v>18.234999999999999</v>
      </c>
      <c r="M21" s="20">
        <v>4.6079999999999997</v>
      </c>
      <c r="N21" s="20">
        <v>4.51</v>
      </c>
      <c r="O21" s="20">
        <v>3.0390000000000001</v>
      </c>
      <c r="P21" s="20">
        <v>3.0390000000000001</v>
      </c>
      <c r="Q21" s="20">
        <v>3.0390000000000001</v>
      </c>
    </row>
    <row r="22" spans="1:17">
      <c r="A22" s="60" t="s">
        <v>1071</v>
      </c>
      <c r="B22" s="60">
        <v>2</v>
      </c>
      <c r="C22" s="60"/>
      <c r="D22" s="60">
        <v>2</v>
      </c>
      <c r="E22" s="60">
        <v>2</v>
      </c>
      <c r="F22" s="60"/>
      <c r="G22" s="60"/>
      <c r="H22" s="60"/>
      <c r="I22" s="60"/>
      <c r="J22" s="20"/>
      <c r="L22" s="20">
        <v>9.8040000000000003</v>
      </c>
      <c r="M22" s="20">
        <v>4.9020000000000001</v>
      </c>
      <c r="N22" s="20">
        <v>4.9020000000000001</v>
      </c>
      <c r="O22" s="20"/>
      <c r="P22" s="20"/>
      <c r="Q22" s="20"/>
    </row>
    <row r="23" spans="1:17">
      <c r="A23" s="60" t="s">
        <v>1070</v>
      </c>
      <c r="B23" s="60">
        <v>1</v>
      </c>
      <c r="C23" s="60"/>
      <c r="D23" s="60">
        <v>20</v>
      </c>
      <c r="E23" s="60"/>
      <c r="F23" s="60"/>
      <c r="G23" s="60"/>
      <c r="H23" s="60"/>
      <c r="I23" s="60"/>
      <c r="J23" s="20"/>
      <c r="L23" s="20">
        <v>3.137</v>
      </c>
      <c r="M23" s="20">
        <v>3.137</v>
      </c>
      <c r="N23" s="20"/>
      <c r="O23" s="20"/>
      <c r="P23" s="20"/>
      <c r="Q23" s="20"/>
    </row>
    <row r="24" spans="1:17">
      <c r="A24" s="60" t="s">
        <v>1069</v>
      </c>
      <c r="B24" s="60">
        <v>4</v>
      </c>
      <c r="C24" s="60"/>
      <c r="D24" s="60">
        <v>22</v>
      </c>
      <c r="E24" s="60">
        <v>25</v>
      </c>
      <c r="F24" s="60" t="s">
        <v>929</v>
      </c>
      <c r="G24" s="60" t="s">
        <v>929</v>
      </c>
      <c r="H24" s="60"/>
      <c r="I24" s="60"/>
      <c r="J24" s="20"/>
      <c r="L24" s="20">
        <v>5.5880000000000001</v>
      </c>
      <c r="M24" s="20">
        <v>2.9409999999999998</v>
      </c>
      <c r="N24" s="20">
        <v>2.6469999999999998</v>
      </c>
      <c r="O24" s="20"/>
      <c r="P24" s="20"/>
      <c r="Q24" s="20"/>
    </row>
    <row r="25" spans="1:17">
      <c r="A25" s="60" t="s">
        <v>1068</v>
      </c>
      <c r="B25" s="60">
        <v>1</v>
      </c>
      <c r="C25" s="60"/>
      <c r="D25" s="60">
        <v>1</v>
      </c>
      <c r="E25" s="60"/>
      <c r="F25" s="60"/>
      <c r="G25" s="60"/>
      <c r="H25" s="60"/>
      <c r="I25" s="60"/>
      <c r="J25" s="20"/>
      <c r="L25" s="20">
        <v>5</v>
      </c>
      <c r="M25" s="20">
        <v>5</v>
      </c>
      <c r="N25" s="20"/>
      <c r="O25" s="20"/>
      <c r="P25" s="20"/>
      <c r="Q25" s="20"/>
    </row>
  </sheetData>
  <hyperlinks>
    <hyperlink ref="A3" r:id="rId1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Q21"/>
  <sheetViews>
    <sheetView workbookViewId="0">
      <selection activeCell="AQ5" sqref="AQ5:AQ11"/>
    </sheetView>
  </sheetViews>
  <sheetFormatPr baseColWidth="10" defaultColWidth="8.83203125" defaultRowHeight="14" x14ac:dyDescent="0"/>
  <cols>
    <col min="1" max="1" width="18.1640625" customWidth="1"/>
    <col min="3" max="7" width="5.6640625" customWidth="1"/>
    <col min="8" max="8" width="5.6640625" style="20" customWidth="1"/>
    <col min="9" max="12" width="5.6640625" customWidth="1"/>
    <col min="13" max="13" width="5.6640625" style="20" customWidth="1"/>
    <col min="14" max="17" width="5.6640625" customWidth="1"/>
    <col min="18" max="18" width="5.6640625" style="20" customWidth="1"/>
    <col min="19" max="22" width="5.6640625" customWidth="1"/>
    <col min="23" max="23" width="5.6640625" style="20" customWidth="1"/>
    <col min="24" max="27" width="5.6640625" customWidth="1"/>
    <col min="28" max="28" width="5.6640625" style="20" customWidth="1"/>
    <col min="29" max="32" width="5.6640625" customWidth="1"/>
    <col min="33" max="33" width="5.6640625" style="20" customWidth="1"/>
    <col min="34" max="35" width="5.6640625" customWidth="1"/>
  </cols>
  <sheetData>
    <row r="1" spans="1:43">
      <c r="A1">
        <v>14</v>
      </c>
      <c r="B1" t="s">
        <v>17</v>
      </c>
      <c r="C1">
        <v>20</v>
      </c>
      <c r="D1">
        <v>13</v>
      </c>
      <c r="E1">
        <f>AVERAGE(C1:D1)</f>
        <v>16.5</v>
      </c>
      <c r="K1">
        <v>19</v>
      </c>
      <c r="L1" t="s">
        <v>17</v>
      </c>
      <c r="N1">
        <v>20</v>
      </c>
      <c r="O1">
        <v>13</v>
      </c>
      <c r="P1">
        <v>21</v>
      </c>
      <c r="Q1">
        <v>29</v>
      </c>
      <c r="S1">
        <v>38</v>
      </c>
      <c r="T1">
        <v>24.2</v>
      </c>
    </row>
    <row r="2" spans="1:43">
      <c r="A2" t="s">
        <v>809</v>
      </c>
    </row>
    <row r="3" spans="1:43" ht="15" thickBot="1">
      <c r="A3" t="s">
        <v>810</v>
      </c>
    </row>
    <row r="4" spans="1:43" ht="70.5" customHeight="1" thickBot="1">
      <c r="B4" t="s">
        <v>939</v>
      </c>
      <c r="C4" s="40" t="s">
        <v>938</v>
      </c>
      <c r="D4" s="41" t="s">
        <v>960</v>
      </c>
      <c r="E4" s="42" t="s">
        <v>959</v>
      </c>
      <c r="F4" s="48" t="s">
        <v>946</v>
      </c>
      <c r="G4" s="49" t="s">
        <v>944</v>
      </c>
      <c r="H4" s="49" t="s">
        <v>1284</v>
      </c>
      <c r="I4" s="49" t="s">
        <v>945</v>
      </c>
      <c r="J4" s="50" t="s">
        <v>964</v>
      </c>
      <c r="K4" s="45" t="s">
        <v>947</v>
      </c>
      <c r="L4" s="49" t="s">
        <v>942</v>
      </c>
      <c r="M4" s="49" t="s">
        <v>1285</v>
      </c>
      <c r="N4" s="49" t="s">
        <v>943</v>
      </c>
      <c r="O4" s="50" t="s">
        <v>965</v>
      </c>
      <c r="P4" s="45" t="s">
        <v>951</v>
      </c>
      <c r="Q4" s="49" t="s">
        <v>952</v>
      </c>
      <c r="R4" s="49" t="s">
        <v>1286</v>
      </c>
      <c r="S4" s="49" t="s">
        <v>937</v>
      </c>
      <c r="T4" s="50" t="s">
        <v>966</v>
      </c>
      <c r="U4" s="45" t="s">
        <v>953</v>
      </c>
      <c r="V4" s="49" t="s">
        <v>954</v>
      </c>
      <c r="W4" s="49" t="s">
        <v>1287</v>
      </c>
      <c r="X4" s="49" t="s">
        <v>955</v>
      </c>
      <c r="Y4" s="50" t="s">
        <v>967</v>
      </c>
      <c r="Z4" s="45" t="s">
        <v>948</v>
      </c>
      <c r="AA4" s="49" t="s">
        <v>949</v>
      </c>
      <c r="AB4" s="49" t="s">
        <v>1290</v>
      </c>
      <c r="AC4" s="49" t="s">
        <v>950</v>
      </c>
      <c r="AD4" s="50" t="s">
        <v>968</v>
      </c>
      <c r="AE4" s="45" t="s">
        <v>956</v>
      </c>
      <c r="AF4" s="49" t="s">
        <v>957</v>
      </c>
      <c r="AG4" s="49" t="s">
        <v>1291</v>
      </c>
      <c r="AH4" s="49" t="s">
        <v>958</v>
      </c>
      <c r="AI4" s="50" t="s">
        <v>969</v>
      </c>
      <c r="AJ4" s="72" t="s">
        <v>1252</v>
      </c>
      <c r="AK4" s="50" t="s">
        <v>1307</v>
      </c>
      <c r="AL4" s="85" t="s">
        <v>1309</v>
      </c>
      <c r="AM4" s="44" t="s">
        <v>1316</v>
      </c>
      <c r="AN4" s="72" t="s">
        <v>1317</v>
      </c>
      <c r="AO4" s="89" t="s">
        <v>1318</v>
      </c>
      <c r="AP4" s="108" t="s">
        <v>1319</v>
      </c>
      <c r="AQ4" s="110" t="s">
        <v>1357</v>
      </c>
    </row>
    <row r="5" spans="1:43">
      <c r="A5" t="s">
        <v>802</v>
      </c>
      <c r="B5" t="s">
        <v>940</v>
      </c>
      <c r="C5" s="28">
        <v>2004</v>
      </c>
      <c r="D5" s="29">
        <v>2013</v>
      </c>
      <c r="E5" s="30">
        <f>D5-C5</f>
        <v>9</v>
      </c>
      <c r="F5" s="28">
        <v>10</v>
      </c>
      <c r="G5" s="29">
        <v>48</v>
      </c>
      <c r="H5" s="29">
        <f>G5/E5</f>
        <v>5.333333333333333</v>
      </c>
      <c r="I5" s="29">
        <v>5</v>
      </c>
      <c r="J5" s="30">
        <f>I5/E5</f>
        <v>0.55555555555555558</v>
      </c>
      <c r="K5" s="28">
        <v>10</v>
      </c>
      <c r="L5" s="29">
        <v>48</v>
      </c>
      <c r="M5" s="29">
        <f>L5/E5</f>
        <v>5.333333333333333</v>
      </c>
      <c r="N5" s="29">
        <v>5</v>
      </c>
      <c r="O5" s="30">
        <f>N5/E5</f>
        <v>0.55555555555555558</v>
      </c>
      <c r="P5" s="28">
        <v>3</v>
      </c>
      <c r="Q5" s="29">
        <v>0</v>
      </c>
      <c r="R5" s="29">
        <f>Q5/E5</f>
        <v>0</v>
      </c>
      <c r="S5" s="29">
        <v>0</v>
      </c>
      <c r="T5" s="30">
        <f>S5/E5</f>
        <v>0</v>
      </c>
      <c r="U5" s="28">
        <v>7</v>
      </c>
      <c r="V5" s="29">
        <v>48</v>
      </c>
      <c r="W5" s="29">
        <f>V5/E5</f>
        <v>5.333333333333333</v>
      </c>
      <c r="X5" s="29">
        <v>5</v>
      </c>
      <c r="Y5" s="30">
        <f>X5/E5</f>
        <v>0.55555555555555558</v>
      </c>
      <c r="Z5" s="28">
        <v>3</v>
      </c>
      <c r="AA5" s="29">
        <v>14</v>
      </c>
      <c r="AB5" s="29">
        <f>AA5/E5</f>
        <v>1.5555555555555556</v>
      </c>
      <c r="AC5" s="29">
        <v>2</v>
      </c>
      <c r="AD5" s="30">
        <f>AC5/E5</f>
        <v>0.22222222222222221</v>
      </c>
      <c r="AE5" s="28">
        <v>4</v>
      </c>
      <c r="AF5" s="29">
        <v>34</v>
      </c>
      <c r="AG5" s="29">
        <f>AF5/E5</f>
        <v>3.7777777777777777</v>
      </c>
      <c r="AH5" s="29">
        <v>4</v>
      </c>
      <c r="AI5" s="30">
        <f>AH5/E5</f>
        <v>0.44444444444444442</v>
      </c>
      <c r="AJ5" s="78">
        <v>0</v>
      </c>
      <c r="AK5" s="30">
        <f>AJ5/E5</f>
        <v>0</v>
      </c>
      <c r="AL5" s="28">
        <v>0</v>
      </c>
      <c r="AM5" s="30">
        <f>AL5/E5</f>
        <v>0</v>
      </c>
      <c r="AN5" s="28">
        <v>0</v>
      </c>
      <c r="AO5" s="30">
        <v>0</v>
      </c>
      <c r="AP5" s="87">
        <v>0</v>
      </c>
      <c r="AQ5" s="87">
        <v>0</v>
      </c>
    </row>
    <row r="6" spans="1:43">
      <c r="A6" t="s">
        <v>803</v>
      </c>
      <c r="B6" t="s">
        <v>940</v>
      </c>
      <c r="C6" s="31">
        <v>2000</v>
      </c>
      <c r="D6" s="27">
        <v>2013</v>
      </c>
      <c r="E6" s="32">
        <f t="shared" ref="E6:E11" si="0">D6-C6</f>
        <v>13</v>
      </c>
      <c r="F6" s="31">
        <v>12</v>
      </c>
      <c r="G6" s="36">
        <v>141</v>
      </c>
      <c r="H6" s="27">
        <f t="shared" ref="H6:H11" si="1">G6/E6</f>
        <v>10.846153846153847</v>
      </c>
      <c r="I6" s="36">
        <v>7</v>
      </c>
      <c r="J6" s="32">
        <f t="shared" ref="J6:J11" si="2">I6/E6</f>
        <v>0.53846153846153844</v>
      </c>
      <c r="K6" s="31">
        <v>12</v>
      </c>
      <c r="L6" s="36">
        <v>141</v>
      </c>
      <c r="M6" s="27">
        <f t="shared" ref="M6:M11" si="3">L6/E6</f>
        <v>10.846153846153847</v>
      </c>
      <c r="N6" s="36">
        <v>7</v>
      </c>
      <c r="O6" s="32">
        <f t="shared" ref="O6:O11" si="4">N6/E6</f>
        <v>0.53846153846153844</v>
      </c>
      <c r="P6" s="31">
        <v>3</v>
      </c>
      <c r="Q6" s="27">
        <v>41</v>
      </c>
      <c r="R6" s="27">
        <f t="shared" ref="R6:R11" si="5">Q6/E6</f>
        <v>3.1538461538461537</v>
      </c>
      <c r="S6" s="27">
        <v>3</v>
      </c>
      <c r="T6" s="32">
        <f t="shared" ref="T6:T11" si="6">S6/E6</f>
        <v>0.23076923076923078</v>
      </c>
      <c r="U6" s="31">
        <v>9</v>
      </c>
      <c r="V6" s="36">
        <v>100</v>
      </c>
      <c r="W6" s="27">
        <f t="shared" ref="W6:W11" si="7">V6/E6</f>
        <v>7.6923076923076925</v>
      </c>
      <c r="X6" s="36">
        <v>5</v>
      </c>
      <c r="Y6" s="32">
        <f t="shared" ref="Y6:Y11" si="8">X6/E6</f>
        <v>0.38461538461538464</v>
      </c>
      <c r="Z6" s="31">
        <v>2</v>
      </c>
      <c r="AA6" s="36">
        <v>5</v>
      </c>
      <c r="AB6" s="27">
        <f t="shared" ref="AB6:AB11" si="9">AA6/E6</f>
        <v>0.38461538461538464</v>
      </c>
      <c r="AC6" s="36">
        <v>2</v>
      </c>
      <c r="AD6" s="32">
        <f t="shared" ref="AD6:AD11" si="10">AC6/E6</f>
        <v>0.15384615384615385</v>
      </c>
      <c r="AE6" s="31">
        <v>9</v>
      </c>
      <c r="AF6" s="36">
        <v>128</v>
      </c>
      <c r="AG6" s="27">
        <f t="shared" ref="AG6:AG11" si="11">AF6/E6</f>
        <v>9.8461538461538467</v>
      </c>
      <c r="AH6" s="36">
        <v>7</v>
      </c>
      <c r="AI6" s="32">
        <f t="shared" ref="AI6:AI11" si="12">AH6/E6</f>
        <v>0.53846153846153844</v>
      </c>
      <c r="AJ6" s="39">
        <v>0</v>
      </c>
      <c r="AK6" s="32">
        <f t="shared" ref="AK6:AK11" si="13">AJ6/E6</f>
        <v>0</v>
      </c>
      <c r="AL6" s="31">
        <v>0.98</v>
      </c>
      <c r="AM6" s="32">
        <f t="shared" ref="AM6:AM11" si="14">AL6/E6</f>
        <v>7.5384615384615383E-2</v>
      </c>
      <c r="AN6" s="31">
        <v>0</v>
      </c>
      <c r="AO6" s="32">
        <v>0</v>
      </c>
      <c r="AP6" s="109">
        <v>0</v>
      </c>
      <c r="AQ6" s="109">
        <v>0</v>
      </c>
    </row>
    <row r="7" spans="1:43">
      <c r="A7" t="s">
        <v>804</v>
      </c>
      <c r="B7" t="s">
        <v>940</v>
      </c>
      <c r="C7" s="31">
        <v>2005</v>
      </c>
      <c r="D7" s="27">
        <v>2013</v>
      </c>
      <c r="E7" s="32">
        <f t="shared" si="0"/>
        <v>8</v>
      </c>
      <c r="F7" s="31">
        <v>7</v>
      </c>
      <c r="G7" s="36">
        <v>26</v>
      </c>
      <c r="H7" s="27">
        <f t="shared" si="1"/>
        <v>3.25</v>
      </c>
      <c r="I7" s="36">
        <v>3</v>
      </c>
      <c r="J7" s="32">
        <f t="shared" si="2"/>
        <v>0.375</v>
      </c>
      <c r="K7" s="31">
        <v>7</v>
      </c>
      <c r="L7" s="36">
        <v>26</v>
      </c>
      <c r="M7" s="27">
        <f t="shared" si="3"/>
        <v>3.25</v>
      </c>
      <c r="N7" s="36">
        <v>3</v>
      </c>
      <c r="O7" s="32">
        <f t="shared" si="4"/>
        <v>0.375</v>
      </c>
      <c r="P7" s="31">
        <v>2</v>
      </c>
      <c r="Q7" s="36">
        <v>11</v>
      </c>
      <c r="R7" s="27">
        <f t="shared" si="5"/>
        <v>1.375</v>
      </c>
      <c r="S7" s="36">
        <v>2</v>
      </c>
      <c r="T7" s="32">
        <f t="shared" si="6"/>
        <v>0.25</v>
      </c>
      <c r="U7" s="31">
        <v>5</v>
      </c>
      <c r="V7" s="36">
        <v>15</v>
      </c>
      <c r="W7" s="27">
        <f t="shared" si="7"/>
        <v>1.875</v>
      </c>
      <c r="X7" s="36">
        <v>2</v>
      </c>
      <c r="Y7" s="32">
        <f t="shared" si="8"/>
        <v>0.25</v>
      </c>
      <c r="Z7" s="31">
        <v>3</v>
      </c>
      <c r="AA7" s="36">
        <v>5</v>
      </c>
      <c r="AB7" s="27">
        <f t="shared" si="9"/>
        <v>0.625</v>
      </c>
      <c r="AC7" s="36">
        <v>2</v>
      </c>
      <c r="AD7" s="32">
        <f t="shared" si="10"/>
        <v>0.25</v>
      </c>
      <c r="AE7" s="31">
        <v>2</v>
      </c>
      <c r="AF7" s="36">
        <v>10</v>
      </c>
      <c r="AG7" s="27">
        <f t="shared" si="11"/>
        <v>1.25</v>
      </c>
      <c r="AH7" s="36">
        <v>1</v>
      </c>
      <c r="AI7" s="32">
        <f t="shared" si="12"/>
        <v>0.125</v>
      </c>
      <c r="AJ7" s="39">
        <v>0</v>
      </c>
      <c r="AK7" s="32">
        <f t="shared" si="13"/>
        <v>0</v>
      </c>
      <c r="AL7" s="31">
        <v>0</v>
      </c>
      <c r="AM7" s="32">
        <f t="shared" si="14"/>
        <v>0</v>
      </c>
      <c r="AN7" s="31">
        <v>0</v>
      </c>
      <c r="AO7" s="32">
        <v>0</v>
      </c>
      <c r="AP7" s="109">
        <v>0</v>
      </c>
      <c r="AQ7" s="109">
        <v>0</v>
      </c>
    </row>
    <row r="8" spans="1:43">
      <c r="A8" t="s">
        <v>805</v>
      </c>
      <c r="B8" t="s">
        <v>940</v>
      </c>
      <c r="C8" s="31">
        <v>1980</v>
      </c>
      <c r="D8" s="27">
        <v>2013</v>
      </c>
      <c r="E8" s="32">
        <f t="shared" si="0"/>
        <v>33</v>
      </c>
      <c r="F8" s="31">
        <v>16</v>
      </c>
      <c r="G8" s="36">
        <v>325</v>
      </c>
      <c r="H8" s="27">
        <f t="shared" si="1"/>
        <v>9.8484848484848477</v>
      </c>
      <c r="I8" s="36">
        <v>10</v>
      </c>
      <c r="J8" s="32">
        <f t="shared" si="2"/>
        <v>0.30303030303030304</v>
      </c>
      <c r="K8" s="31">
        <v>15</v>
      </c>
      <c r="L8" s="36">
        <v>310</v>
      </c>
      <c r="M8" s="27">
        <f t="shared" si="3"/>
        <v>9.3939393939393945</v>
      </c>
      <c r="N8" s="36">
        <v>9</v>
      </c>
      <c r="O8" s="32">
        <f t="shared" si="4"/>
        <v>0.27272727272727271</v>
      </c>
      <c r="P8" s="31">
        <v>5</v>
      </c>
      <c r="Q8" s="36">
        <v>90</v>
      </c>
      <c r="R8" s="27">
        <f t="shared" si="5"/>
        <v>2.7272727272727271</v>
      </c>
      <c r="S8" s="36">
        <v>4</v>
      </c>
      <c r="T8" s="32">
        <f t="shared" si="6"/>
        <v>0.12121212121212122</v>
      </c>
      <c r="U8" s="31">
        <v>10</v>
      </c>
      <c r="V8" s="36">
        <v>220</v>
      </c>
      <c r="W8" s="27">
        <f t="shared" si="7"/>
        <v>6.666666666666667</v>
      </c>
      <c r="X8" s="36">
        <v>7</v>
      </c>
      <c r="Y8" s="32">
        <f t="shared" si="8"/>
        <v>0.21212121212121213</v>
      </c>
      <c r="Z8" s="31">
        <v>6</v>
      </c>
      <c r="AA8" s="36">
        <v>183</v>
      </c>
      <c r="AB8" s="27">
        <f t="shared" si="9"/>
        <v>5.5454545454545459</v>
      </c>
      <c r="AC8" s="36">
        <v>5</v>
      </c>
      <c r="AD8" s="32">
        <f t="shared" si="10"/>
        <v>0.15151515151515152</v>
      </c>
      <c r="AE8" s="31">
        <v>9</v>
      </c>
      <c r="AF8" s="36">
        <v>258</v>
      </c>
      <c r="AG8" s="27">
        <f t="shared" si="11"/>
        <v>7.8181818181818183</v>
      </c>
      <c r="AH8" s="36">
        <v>7</v>
      </c>
      <c r="AI8" s="32">
        <f t="shared" si="12"/>
        <v>0.21212121212121213</v>
      </c>
      <c r="AJ8" s="39">
        <v>0</v>
      </c>
      <c r="AK8" s="32">
        <f t="shared" si="13"/>
        <v>0</v>
      </c>
      <c r="AL8" s="31">
        <v>0</v>
      </c>
      <c r="AM8" s="32">
        <f t="shared" si="14"/>
        <v>0</v>
      </c>
      <c r="AN8" s="31">
        <v>0</v>
      </c>
      <c r="AO8" s="32">
        <v>0</v>
      </c>
      <c r="AP8" s="109">
        <v>0</v>
      </c>
      <c r="AQ8" s="109">
        <v>0</v>
      </c>
    </row>
    <row r="9" spans="1:43">
      <c r="A9" t="s">
        <v>806</v>
      </c>
      <c r="B9" t="s">
        <v>940</v>
      </c>
      <c r="C9" s="31">
        <v>1999</v>
      </c>
      <c r="D9" s="27">
        <v>2013</v>
      </c>
      <c r="E9" s="32">
        <f t="shared" si="0"/>
        <v>14</v>
      </c>
      <c r="F9" s="31">
        <v>11</v>
      </c>
      <c r="G9" s="36">
        <v>130</v>
      </c>
      <c r="H9" s="27">
        <f t="shared" si="1"/>
        <v>9.2857142857142865</v>
      </c>
      <c r="I9" s="36">
        <v>5</v>
      </c>
      <c r="J9" s="32">
        <f t="shared" si="2"/>
        <v>0.35714285714285715</v>
      </c>
      <c r="K9" s="31">
        <v>11</v>
      </c>
      <c r="L9" s="36">
        <v>130</v>
      </c>
      <c r="M9" s="27">
        <f t="shared" si="3"/>
        <v>9.2857142857142865</v>
      </c>
      <c r="N9" s="36">
        <v>5</v>
      </c>
      <c r="O9" s="32">
        <f t="shared" si="4"/>
        <v>0.35714285714285715</v>
      </c>
      <c r="P9" s="31">
        <v>4</v>
      </c>
      <c r="Q9" s="36">
        <v>48</v>
      </c>
      <c r="R9" s="27">
        <f t="shared" si="5"/>
        <v>3.4285714285714284</v>
      </c>
      <c r="S9" s="36">
        <v>4</v>
      </c>
      <c r="T9" s="32">
        <f t="shared" si="6"/>
        <v>0.2857142857142857</v>
      </c>
      <c r="U9" s="31">
        <v>7</v>
      </c>
      <c r="V9" s="36">
        <v>82</v>
      </c>
      <c r="W9" s="27">
        <f t="shared" si="7"/>
        <v>5.8571428571428568</v>
      </c>
      <c r="X9" s="36">
        <v>3</v>
      </c>
      <c r="Y9" s="32">
        <f t="shared" si="8"/>
        <v>0.21428571428571427</v>
      </c>
      <c r="Z9" s="31">
        <v>3</v>
      </c>
      <c r="AA9" s="36">
        <v>63</v>
      </c>
      <c r="AB9" s="27">
        <f t="shared" si="9"/>
        <v>4.5</v>
      </c>
      <c r="AC9" s="36">
        <v>2</v>
      </c>
      <c r="AD9" s="32">
        <f t="shared" si="10"/>
        <v>0.14285714285714285</v>
      </c>
      <c r="AE9" s="31">
        <v>6</v>
      </c>
      <c r="AF9" s="36">
        <v>82</v>
      </c>
      <c r="AG9" s="27">
        <f t="shared" si="11"/>
        <v>5.8571428571428568</v>
      </c>
      <c r="AH9" s="36">
        <v>3</v>
      </c>
      <c r="AI9" s="32">
        <f t="shared" si="12"/>
        <v>0.21428571428571427</v>
      </c>
      <c r="AJ9" s="39">
        <v>0</v>
      </c>
      <c r="AK9" s="32">
        <f t="shared" si="13"/>
        <v>0</v>
      </c>
      <c r="AL9" s="31">
        <v>10</v>
      </c>
      <c r="AM9" s="32">
        <f t="shared" si="14"/>
        <v>0.7142857142857143</v>
      </c>
      <c r="AN9" s="31">
        <v>0</v>
      </c>
      <c r="AO9" s="32">
        <v>0</v>
      </c>
      <c r="AP9" s="109">
        <v>1</v>
      </c>
      <c r="AQ9" s="109">
        <v>0</v>
      </c>
    </row>
    <row r="10" spans="1:43">
      <c r="A10" t="s">
        <v>807</v>
      </c>
      <c r="B10" t="s">
        <v>940</v>
      </c>
      <c r="C10" s="31">
        <v>1994</v>
      </c>
      <c r="D10" s="27">
        <v>2013</v>
      </c>
      <c r="E10" s="32">
        <f t="shared" si="0"/>
        <v>19</v>
      </c>
      <c r="F10" s="31">
        <v>7</v>
      </c>
      <c r="G10" s="36">
        <v>107</v>
      </c>
      <c r="H10" s="27">
        <f t="shared" si="1"/>
        <v>5.6315789473684212</v>
      </c>
      <c r="I10" s="36">
        <v>4</v>
      </c>
      <c r="J10" s="32">
        <f t="shared" si="2"/>
        <v>0.21052631578947367</v>
      </c>
      <c r="K10" s="31">
        <v>7</v>
      </c>
      <c r="L10" s="36">
        <v>107</v>
      </c>
      <c r="M10" s="27">
        <f t="shared" si="3"/>
        <v>5.6315789473684212</v>
      </c>
      <c r="N10" s="36">
        <v>4</v>
      </c>
      <c r="O10" s="32">
        <f t="shared" si="4"/>
        <v>0.21052631578947367</v>
      </c>
      <c r="P10" s="31">
        <v>3</v>
      </c>
      <c r="Q10" s="36">
        <v>59</v>
      </c>
      <c r="R10" s="27">
        <f t="shared" si="5"/>
        <v>3.1052631578947367</v>
      </c>
      <c r="S10" s="36">
        <v>3</v>
      </c>
      <c r="T10" s="32">
        <f t="shared" si="6"/>
        <v>0.15789473684210525</v>
      </c>
      <c r="U10" s="31">
        <v>4</v>
      </c>
      <c r="V10" s="36">
        <v>48</v>
      </c>
      <c r="W10" s="27">
        <f t="shared" si="7"/>
        <v>2.5263157894736841</v>
      </c>
      <c r="X10" s="36">
        <v>2</v>
      </c>
      <c r="Y10" s="32">
        <f t="shared" si="8"/>
        <v>0.10526315789473684</v>
      </c>
      <c r="Z10" s="31">
        <v>3</v>
      </c>
      <c r="AA10" s="36">
        <v>47</v>
      </c>
      <c r="AB10" s="27">
        <f t="shared" si="9"/>
        <v>2.4736842105263159</v>
      </c>
      <c r="AC10" s="36">
        <v>2</v>
      </c>
      <c r="AD10" s="32">
        <f t="shared" si="10"/>
        <v>0.10526315789473684</v>
      </c>
      <c r="AE10" s="31">
        <v>5</v>
      </c>
      <c r="AF10" s="36">
        <v>90</v>
      </c>
      <c r="AG10" s="27">
        <f t="shared" si="11"/>
        <v>4.7368421052631575</v>
      </c>
      <c r="AH10" s="36">
        <v>2</v>
      </c>
      <c r="AI10" s="32">
        <f t="shared" si="12"/>
        <v>0.10526315789473684</v>
      </c>
      <c r="AJ10" s="39">
        <v>0</v>
      </c>
      <c r="AK10" s="32">
        <f t="shared" si="13"/>
        <v>0</v>
      </c>
      <c r="AL10" s="31">
        <v>10.294</v>
      </c>
      <c r="AM10" s="32">
        <f t="shared" si="14"/>
        <v>0.5417894736842106</v>
      </c>
      <c r="AN10" s="31">
        <v>0</v>
      </c>
      <c r="AO10" s="32">
        <v>0</v>
      </c>
      <c r="AP10" s="109">
        <v>0</v>
      </c>
      <c r="AQ10" s="109">
        <v>0</v>
      </c>
    </row>
    <row r="11" spans="1:43" ht="15" thickBot="1">
      <c r="A11" t="s">
        <v>808</v>
      </c>
      <c r="B11" t="s">
        <v>940</v>
      </c>
      <c r="C11" s="33">
        <v>2007</v>
      </c>
      <c r="D11" s="34">
        <v>2013</v>
      </c>
      <c r="E11" s="35">
        <f t="shared" si="0"/>
        <v>6</v>
      </c>
      <c r="F11" s="33">
        <v>5</v>
      </c>
      <c r="G11" s="34">
        <v>15</v>
      </c>
      <c r="H11" s="34">
        <f t="shared" si="1"/>
        <v>2.5</v>
      </c>
      <c r="I11" s="34">
        <v>2</v>
      </c>
      <c r="J11" s="35">
        <f t="shared" si="2"/>
        <v>0.33333333333333331</v>
      </c>
      <c r="K11" s="33">
        <v>5</v>
      </c>
      <c r="L11" s="34">
        <v>15</v>
      </c>
      <c r="M11" s="34">
        <f t="shared" si="3"/>
        <v>2.5</v>
      </c>
      <c r="N11" s="34">
        <v>2</v>
      </c>
      <c r="O11" s="35">
        <f t="shared" si="4"/>
        <v>0.33333333333333331</v>
      </c>
      <c r="P11" s="33">
        <v>3</v>
      </c>
      <c r="Q11" s="34">
        <v>15</v>
      </c>
      <c r="R11" s="34">
        <f t="shared" si="5"/>
        <v>2.5</v>
      </c>
      <c r="S11" s="34">
        <v>2</v>
      </c>
      <c r="T11" s="35">
        <f t="shared" si="6"/>
        <v>0.33333333333333331</v>
      </c>
      <c r="U11" s="33">
        <v>2</v>
      </c>
      <c r="V11" s="34">
        <v>0</v>
      </c>
      <c r="W11" s="34">
        <f t="shared" si="7"/>
        <v>0</v>
      </c>
      <c r="X11" s="34">
        <v>0</v>
      </c>
      <c r="Y11" s="35">
        <f t="shared" si="8"/>
        <v>0</v>
      </c>
      <c r="Z11" s="33">
        <v>2</v>
      </c>
      <c r="AA11" s="34">
        <v>0</v>
      </c>
      <c r="AB11" s="34">
        <f t="shared" si="9"/>
        <v>0</v>
      </c>
      <c r="AC11" s="34">
        <v>0</v>
      </c>
      <c r="AD11" s="35">
        <f t="shared" si="10"/>
        <v>0</v>
      </c>
      <c r="AE11" s="33">
        <v>0</v>
      </c>
      <c r="AF11" s="34">
        <v>0</v>
      </c>
      <c r="AG11" s="34">
        <f t="shared" si="11"/>
        <v>0</v>
      </c>
      <c r="AH11" s="34">
        <v>0</v>
      </c>
      <c r="AI11" s="35">
        <f t="shared" si="12"/>
        <v>0</v>
      </c>
      <c r="AJ11" s="74">
        <v>0</v>
      </c>
      <c r="AK11" s="35">
        <f t="shared" si="13"/>
        <v>0</v>
      </c>
      <c r="AL11" s="33">
        <v>0</v>
      </c>
      <c r="AM11" s="35">
        <f t="shared" si="14"/>
        <v>0</v>
      </c>
      <c r="AN11" s="33">
        <v>0</v>
      </c>
      <c r="AO11" s="35">
        <v>0</v>
      </c>
      <c r="AP11" s="88">
        <v>0</v>
      </c>
      <c r="AQ11" s="88">
        <v>0</v>
      </c>
    </row>
    <row r="12" spans="1:43">
      <c r="A12" t="s">
        <v>1253</v>
      </c>
      <c r="B12">
        <v>7</v>
      </c>
      <c r="G12">
        <f>SUM(G5:G11)</f>
        <v>792</v>
      </c>
      <c r="H12" s="20">
        <f>SUM(H5:H11)</f>
        <v>46.695265261054729</v>
      </c>
      <c r="I12">
        <f>SUM(I5:I11)</f>
        <v>36</v>
      </c>
      <c r="J12">
        <f>SUM(J5:J11)</f>
        <v>2.673049903313061</v>
      </c>
      <c r="L12">
        <f>SUM(L5:L11)</f>
        <v>777</v>
      </c>
      <c r="M12" s="20">
        <f>SUM(M5:M11)</f>
        <v>46.240719806509276</v>
      </c>
      <c r="N12">
        <f>SUM(N5:N11)</f>
        <v>35</v>
      </c>
      <c r="O12">
        <f>SUM(O5:O11)</f>
        <v>2.6427468730100308</v>
      </c>
      <c r="Q12">
        <f>SUM(Q5:Q11)</f>
        <v>264</v>
      </c>
      <c r="R12" s="20">
        <f>SUM(R5:R11)</f>
        <v>16.289953467585043</v>
      </c>
      <c r="S12">
        <f>SUM(S5:S11)</f>
        <v>18</v>
      </c>
      <c r="T12">
        <f>SUM(T5:T11)</f>
        <v>1.3789237078710761</v>
      </c>
      <c r="V12">
        <f>SUM(V5:V11)</f>
        <v>513</v>
      </c>
      <c r="W12" s="20">
        <f>SUM(W5:W11)</f>
        <v>29.950766338924236</v>
      </c>
      <c r="X12">
        <f>SUM(X5:X11)</f>
        <v>24</v>
      </c>
      <c r="Y12">
        <f>SUM(Y5:Y11)</f>
        <v>1.7218410244726035</v>
      </c>
      <c r="AA12">
        <f>SUM(AA5:AA11)</f>
        <v>317</v>
      </c>
      <c r="AB12" s="20">
        <f>SUM(AB5:AB11)</f>
        <v>15.084309696151802</v>
      </c>
      <c r="AC12">
        <f>SUM(AC5:AC11)</f>
        <v>15</v>
      </c>
      <c r="AD12">
        <f>SUM(AD5:AD11)</f>
        <v>1.0257038283354074</v>
      </c>
      <c r="AF12">
        <f t="shared" ref="AF12:AK12" si="15">SUM(AF5:AF11)</f>
        <v>602</v>
      </c>
      <c r="AG12" s="20">
        <f t="shared" si="15"/>
        <v>33.286098404519464</v>
      </c>
      <c r="AH12">
        <f t="shared" si="15"/>
        <v>24</v>
      </c>
      <c r="AI12">
        <f t="shared" si="15"/>
        <v>1.639576067207646</v>
      </c>
      <c r="AJ12">
        <f t="shared" si="15"/>
        <v>0</v>
      </c>
      <c r="AK12">
        <f t="shared" si="15"/>
        <v>0</v>
      </c>
      <c r="AL12">
        <f>SUM(AL5:AL11)</f>
        <v>21.274000000000001</v>
      </c>
      <c r="AM12">
        <f>SUM(AM5:AM11)</f>
        <v>1.3314598033545404</v>
      </c>
      <c r="AN12">
        <f>SUM(AN5:AN11)</f>
        <v>0</v>
      </c>
      <c r="AO12">
        <f>SUM(AO5:AO11)</f>
        <v>0</v>
      </c>
      <c r="AP12">
        <v>1</v>
      </c>
      <c r="AQ12">
        <f>SUM(AQ5:AQ11)</f>
        <v>0</v>
      </c>
    </row>
    <row r="13" spans="1:43" ht="80" thickBot="1">
      <c r="G13" s="67" t="s">
        <v>1254</v>
      </c>
      <c r="H13" s="67" t="s">
        <v>1294</v>
      </c>
      <c r="I13" s="67" t="s">
        <v>1295</v>
      </c>
      <c r="J13" s="67" t="s">
        <v>1255</v>
      </c>
      <c r="K13" s="67"/>
      <c r="L13" s="67" t="s">
        <v>1256</v>
      </c>
      <c r="M13" s="67" t="s">
        <v>1296</v>
      </c>
      <c r="N13" s="67" t="s">
        <v>1297</v>
      </c>
      <c r="O13" s="67" t="s">
        <v>1257</v>
      </c>
      <c r="P13" s="67"/>
      <c r="Q13" s="67" t="s">
        <v>1258</v>
      </c>
      <c r="R13" s="67" t="s">
        <v>1298</v>
      </c>
      <c r="S13" s="67" t="s">
        <v>1299</v>
      </c>
      <c r="T13" s="67" t="s">
        <v>1259</v>
      </c>
      <c r="U13" s="67"/>
      <c r="V13" s="67" t="s">
        <v>1260</v>
      </c>
      <c r="W13" s="67" t="s">
        <v>1300</v>
      </c>
      <c r="X13" s="67" t="s">
        <v>1301</v>
      </c>
      <c r="Y13" s="67" t="s">
        <v>1261</v>
      </c>
      <c r="Z13" s="67"/>
      <c r="AA13" s="67" t="s">
        <v>1262</v>
      </c>
      <c r="AB13" s="67" t="s">
        <v>1304</v>
      </c>
      <c r="AC13" s="67" t="s">
        <v>1305</v>
      </c>
      <c r="AD13" s="67" t="s">
        <v>1263</v>
      </c>
      <c r="AE13" s="67"/>
      <c r="AF13" s="67" t="s">
        <v>1264</v>
      </c>
      <c r="AG13" s="67" t="s">
        <v>1302</v>
      </c>
      <c r="AH13" s="67" t="s">
        <v>1303</v>
      </c>
      <c r="AI13" s="67" t="s">
        <v>1265</v>
      </c>
      <c r="AJ13" s="67" t="s">
        <v>1266</v>
      </c>
      <c r="AK13" s="70" t="s">
        <v>1306</v>
      </c>
      <c r="AL13" s="64" t="s">
        <v>1309</v>
      </c>
      <c r="AM13" s="64" t="s">
        <v>1316</v>
      </c>
      <c r="AN13" s="67" t="s">
        <v>1353</v>
      </c>
      <c r="AO13" s="67" t="s">
        <v>1354</v>
      </c>
      <c r="AP13" s="67" t="s">
        <v>1355</v>
      </c>
      <c r="AQ13" s="67" t="s">
        <v>1358</v>
      </c>
    </row>
    <row r="14" spans="1:43" ht="30" customHeight="1" thickBot="1">
      <c r="G14" s="65">
        <f>G12/B12</f>
        <v>113.14285714285714</v>
      </c>
      <c r="H14" s="65">
        <f>H12/B12</f>
        <v>6.6707521801506759</v>
      </c>
      <c r="I14" s="65">
        <f>I12/B12</f>
        <v>5.1428571428571432</v>
      </c>
      <c r="J14" s="65">
        <f>J12/B12</f>
        <v>0.38186427190186584</v>
      </c>
      <c r="L14" s="65">
        <f>L12/B12</f>
        <v>111</v>
      </c>
      <c r="M14" s="65">
        <f>M12/B12</f>
        <v>6.6058171152156104</v>
      </c>
      <c r="N14" s="65">
        <f>N12/B12</f>
        <v>5</v>
      </c>
      <c r="O14" s="65">
        <f>O12/B12</f>
        <v>0.37753526757286154</v>
      </c>
      <c r="Q14" s="65">
        <f>Q12/B12</f>
        <v>37.714285714285715</v>
      </c>
      <c r="R14" s="65">
        <f>R12/B12</f>
        <v>2.3271362096550061</v>
      </c>
      <c r="S14" s="65">
        <f>S12/B12</f>
        <v>2.5714285714285716</v>
      </c>
      <c r="T14" s="65">
        <f>T12/B12</f>
        <v>0.19698910112443943</v>
      </c>
      <c r="V14" s="65">
        <f>V12/B12</f>
        <v>73.285714285714292</v>
      </c>
      <c r="W14" s="65">
        <f>W12/B12</f>
        <v>4.2786809055606048</v>
      </c>
      <c r="X14" s="65">
        <f>X12/B12</f>
        <v>3.4285714285714284</v>
      </c>
      <c r="Y14" s="65">
        <f>Y12/B12</f>
        <v>0.24597728921037193</v>
      </c>
      <c r="AA14" s="65">
        <f>AA12/B12</f>
        <v>45.285714285714285</v>
      </c>
      <c r="AB14" s="65">
        <f>AB12/B12</f>
        <v>2.1549013851645431</v>
      </c>
      <c r="AC14" s="65">
        <f>AC12/B12</f>
        <v>2.1428571428571428</v>
      </c>
      <c r="AD14" s="65">
        <f>AD12/B12</f>
        <v>0.14652911833362964</v>
      </c>
      <c r="AF14" s="65">
        <f>AF12/B12</f>
        <v>86</v>
      </c>
      <c r="AG14" s="65">
        <f>AG12/B12</f>
        <v>4.7551569149313524</v>
      </c>
      <c r="AH14" s="65">
        <f>AH12/B12</f>
        <v>3.4285714285714284</v>
      </c>
      <c r="AI14" s="65">
        <f>AI12/B12</f>
        <v>0.23422515245823514</v>
      </c>
      <c r="AJ14" s="65">
        <f>AJ12/B12</f>
        <v>0</v>
      </c>
      <c r="AK14" s="65">
        <f>AK12/B12</f>
        <v>0</v>
      </c>
      <c r="AL14" s="65">
        <f>AL12/B12</f>
        <v>3.0391428571428571</v>
      </c>
      <c r="AM14" s="65">
        <f>AM12/B12</f>
        <v>0.19020854333636292</v>
      </c>
      <c r="AN14" s="65">
        <f>AN12/B12</f>
        <v>0</v>
      </c>
      <c r="AO14" s="65">
        <f>AO12/B12</f>
        <v>0</v>
      </c>
      <c r="AP14" s="65">
        <f>AP12/B12</f>
        <v>0.14285714285714285</v>
      </c>
      <c r="AQ14" s="65">
        <f>AQ12/B12</f>
        <v>0</v>
      </c>
    </row>
    <row r="16" spans="1:43">
      <c r="A16" s="59" t="s">
        <v>936</v>
      </c>
      <c r="B16" s="59" t="s">
        <v>981</v>
      </c>
      <c r="C16" s="59"/>
      <c r="D16" s="59" t="s">
        <v>982</v>
      </c>
      <c r="E16" s="59"/>
      <c r="F16" s="59"/>
      <c r="K16" s="59" t="s">
        <v>1310</v>
      </c>
      <c r="L16" s="60" t="s">
        <v>1311</v>
      </c>
      <c r="M16" s="60" t="s">
        <v>1312</v>
      </c>
      <c r="N16" s="60" t="s">
        <v>1313</v>
      </c>
    </row>
    <row r="17" spans="1:14">
      <c r="A17" s="60"/>
      <c r="B17" s="60"/>
      <c r="C17" s="60"/>
      <c r="D17" s="60"/>
      <c r="E17" s="60"/>
      <c r="F17" s="60"/>
      <c r="K17" s="20"/>
      <c r="L17" s="20"/>
      <c r="N17" s="20"/>
    </row>
    <row r="18" spans="1:14">
      <c r="A18" s="60" t="s">
        <v>1075</v>
      </c>
      <c r="B18" s="60">
        <v>1</v>
      </c>
      <c r="C18" s="60"/>
      <c r="D18" s="60">
        <v>42</v>
      </c>
      <c r="E18" s="60"/>
      <c r="F18" s="60"/>
      <c r="K18" s="20">
        <v>0.98</v>
      </c>
      <c r="L18" s="20">
        <v>0.98</v>
      </c>
      <c r="N18" s="20"/>
    </row>
    <row r="19" spans="1:14">
      <c r="A19" s="60" t="s">
        <v>1076</v>
      </c>
      <c r="B19" s="60">
        <v>1</v>
      </c>
      <c r="C19" s="60"/>
      <c r="D19" s="60" t="s">
        <v>929</v>
      </c>
      <c r="E19" s="60"/>
      <c r="F19" s="60"/>
      <c r="K19" s="20">
        <v>0</v>
      </c>
      <c r="L19" s="20">
        <v>0</v>
      </c>
      <c r="N19" s="20"/>
    </row>
    <row r="20" spans="1:14">
      <c r="A20" s="60" t="s">
        <v>1077</v>
      </c>
      <c r="B20" s="60">
        <v>2</v>
      </c>
      <c r="C20" s="60"/>
      <c r="D20" s="60">
        <v>1</v>
      </c>
      <c r="E20" s="60">
        <v>1</v>
      </c>
      <c r="F20" s="60"/>
      <c r="K20" s="20">
        <v>10</v>
      </c>
      <c r="L20" s="20">
        <v>5</v>
      </c>
      <c r="M20" s="20">
        <v>5</v>
      </c>
      <c r="N20" s="20"/>
    </row>
    <row r="21" spans="1:14">
      <c r="A21" s="60" t="s">
        <v>1078</v>
      </c>
      <c r="B21" s="60">
        <v>3</v>
      </c>
      <c r="C21" s="60"/>
      <c r="D21" s="60">
        <v>7</v>
      </c>
      <c r="E21" s="60">
        <v>22</v>
      </c>
      <c r="F21" s="60">
        <v>22</v>
      </c>
      <c r="K21" s="20">
        <v>10.294</v>
      </c>
      <c r="L21" s="20">
        <v>4.4119999999999999</v>
      </c>
      <c r="M21" s="20">
        <v>2.9409999999999998</v>
      </c>
      <c r="N21" s="20">
        <v>2.9409999999999998</v>
      </c>
    </row>
  </sheetData>
  <pageMargins left="0.7" right="0.7" top="0.75" bottom="0.75" header="0.3" footer="0.3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9"/>
  <sheetViews>
    <sheetView topLeftCell="P4" workbookViewId="0">
      <selection activeCell="AQ5" sqref="AQ5:AQ10"/>
    </sheetView>
  </sheetViews>
  <sheetFormatPr baseColWidth="10" defaultColWidth="8.83203125" defaultRowHeight="14" x14ac:dyDescent="0"/>
  <cols>
    <col min="1" max="1" width="18.83203125" customWidth="1"/>
    <col min="3" max="7" width="5.6640625" customWidth="1"/>
    <col min="8" max="8" width="5.6640625" style="20" customWidth="1"/>
    <col min="9" max="12" width="5.6640625" customWidth="1"/>
    <col min="13" max="13" width="5.6640625" style="20" customWidth="1"/>
    <col min="14" max="17" width="5.6640625" customWidth="1"/>
    <col min="18" max="18" width="5.6640625" style="20" customWidth="1"/>
    <col min="19" max="22" width="5.6640625" customWidth="1"/>
    <col min="23" max="23" width="5.6640625" style="20" customWidth="1"/>
    <col min="24" max="27" width="5.6640625" customWidth="1"/>
    <col min="28" max="28" width="5.6640625" style="20" customWidth="1"/>
    <col min="29" max="32" width="5.6640625" customWidth="1"/>
    <col min="33" max="33" width="5.6640625" style="20" customWidth="1"/>
    <col min="34" max="35" width="5.6640625" customWidth="1"/>
  </cols>
  <sheetData>
    <row r="1" spans="1:43">
      <c r="A1">
        <v>15</v>
      </c>
      <c r="B1" t="s">
        <v>30</v>
      </c>
      <c r="C1">
        <v>14</v>
      </c>
      <c r="D1">
        <v>24</v>
      </c>
      <c r="E1">
        <f>AVERAGE(C1:D1)</f>
        <v>19</v>
      </c>
      <c r="K1">
        <v>23</v>
      </c>
      <c r="L1" t="s">
        <v>30</v>
      </c>
      <c r="N1">
        <v>14</v>
      </c>
      <c r="O1">
        <v>24</v>
      </c>
      <c r="P1">
        <v>21</v>
      </c>
      <c r="Q1">
        <v>30</v>
      </c>
      <c r="S1">
        <v>38</v>
      </c>
      <c r="T1">
        <v>25.4</v>
      </c>
    </row>
    <row r="2" spans="1:43">
      <c r="A2" t="s">
        <v>498</v>
      </c>
    </row>
    <row r="3" spans="1:43" ht="15" thickBot="1">
      <c r="A3" s="19" t="s">
        <v>499</v>
      </c>
    </row>
    <row r="4" spans="1:43" ht="75" customHeight="1" thickBot="1">
      <c r="B4" t="s">
        <v>939</v>
      </c>
      <c r="C4" s="40" t="s">
        <v>938</v>
      </c>
      <c r="D4" s="41" t="s">
        <v>960</v>
      </c>
      <c r="E4" s="42" t="s">
        <v>959</v>
      </c>
      <c r="F4" s="48" t="s">
        <v>946</v>
      </c>
      <c r="G4" s="49" t="s">
        <v>944</v>
      </c>
      <c r="H4" s="49" t="s">
        <v>1284</v>
      </c>
      <c r="I4" s="49" t="s">
        <v>945</v>
      </c>
      <c r="J4" s="50" t="s">
        <v>964</v>
      </c>
      <c r="K4" s="45" t="s">
        <v>947</v>
      </c>
      <c r="L4" s="49" t="s">
        <v>942</v>
      </c>
      <c r="M4" s="49" t="s">
        <v>1285</v>
      </c>
      <c r="N4" s="49" t="s">
        <v>943</v>
      </c>
      <c r="O4" s="50" t="s">
        <v>965</v>
      </c>
      <c r="P4" s="45" t="s">
        <v>951</v>
      </c>
      <c r="Q4" s="49" t="s">
        <v>952</v>
      </c>
      <c r="R4" s="49" t="s">
        <v>1286</v>
      </c>
      <c r="S4" s="49" t="s">
        <v>937</v>
      </c>
      <c r="T4" s="50" t="s">
        <v>966</v>
      </c>
      <c r="U4" s="45" t="s">
        <v>953</v>
      </c>
      <c r="V4" s="49" t="s">
        <v>954</v>
      </c>
      <c r="W4" s="49" t="s">
        <v>1287</v>
      </c>
      <c r="X4" s="49" t="s">
        <v>955</v>
      </c>
      <c r="Y4" s="50" t="s">
        <v>967</v>
      </c>
      <c r="Z4" s="45" t="s">
        <v>948</v>
      </c>
      <c r="AA4" s="49" t="s">
        <v>949</v>
      </c>
      <c r="AB4" s="49" t="s">
        <v>1290</v>
      </c>
      <c r="AC4" s="49" t="s">
        <v>950</v>
      </c>
      <c r="AD4" s="50" t="s">
        <v>968</v>
      </c>
      <c r="AE4" s="45" t="s">
        <v>956</v>
      </c>
      <c r="AF4" s="49" t="s">
        <v>957</v>
      </c>
      <c r="AG4" s="49" t="s">
        <v>1291</v>
      </c>
      <c r="AH4" s="49" t="s">
        <v>958</v>
      </c>
      <c r="AI4" s="50" t="s">
        <v>969</v>
      </c>
      <c r="AJ4" s="72" t="s">
        <v>1252</v>
      </c>
      <c r="AK4" s="50" t="s">
        <v>1307</v>
      </c>
      <c r="AL4" s="85" t="s">
        <v>1309</v>
      </c>
      <c r="AM4" s="44" t="s">
        <v>1316</v>
      </c>
      <c r="AN4" s="72" t="s">
        <v>1317</v>
      </c>
      <c r="AO4" s="89" t="s">
        <v>1318</v>
      </c>
      <c r="AP4" s="108" t="s">
        <v>1319</v>
      </c>
      <c r="AQ4" s="110" t="s">
        <v>1357</v>
      </c>
    </row>
    <row r="5" spans="1:43">
      <c r="A5" t="s">
        <v>500</v>
      </c>
      <c r="B5" t="s">
        <v>940</v>
      </c>
      <c r="C5" s="28">
        <v>2008</v>
      </c>
      <c r="D5" s="29">
        <v>2013</v>
      </c>
      <c r="E5" s="30">
        <f>D5-C5</f>
        <v>5</v>
      </c>
      <c r="F5" s="28">
        <v>3</v>
      </c>
      <c r="G5" s="29">
        <v>21</v>
      </c>
      <c r="H5" s="29">
        <f>G5/E5</f>
        <v>4.2</v>
      </c>
      <c r="I5" s="29">
        <v>2</v>
      </c>
      <c r="J5" s="30">
        <f>I5/E5</f>
        <v>0.4</v>
      </c>
      <c r="K5" s="28">
        <v>3</v>
      </c>
      <c r="L5" s="29">
        <v>21</v>
      </c>
      <c r="M5" s="29">
        <f>L5/E5</f>
        <v>4.2</v>
      </c>
      <c r="N5" s="29">
        <v>2</v>
      </c>
      <c r="O5" s="30">
        <f>N5/E5</f>
        <v>0.4</v>
      </c>
      <c r="P5" s="28">
        <v>2</v>
      </c>
      <c r="Q5" s="29">
        <v>10</v>
      </c>
      <c r="R5" s="29">
        <f>Q5/E5</f>
        <v>2</v>
      </c>
      <c r="S5" s="29">
        <v>1</v>
      </c>
      <c r="T5" s="30">
        <f>S5/E5</f>
        <v>0.2</v>
      </c>
      <c r="U5" s="28">
        <v>1</v>
      </c>
      <c r="V5" s="29">
        <v>11</v>
      </c>
      <c r="W5" s="29">
        <f>V5/E5</f>
        <v>2.2000000000000002</v>
      </c>
      <c r="X5" s="29">
        <v>1</v>
      </c>
      <c r="Y5" s="30">
        <f>X5/E5</f>
        <v>0.2</v>
      </c>
      <c r="Z5" s="28">
        <v>0</v>
      </c>
      <c r="AA5" s="29">
        <v>0</v>
      </c>
      <c r="AB5" s="29">
        <f>AA5/E5</f>
        <v>0</v>
      </c>
      <c r="AC5" s="29">
        <v>0</v>
      </c>
      <c r="AD5" s="30">
        <f>AC5/E5</f>
        <v>0</v>
      </c>
      <c r="AE5" s="28">
        <v>1</v>
      </c>
      <c r="AF5" s="29">
        <v>11</v>
      </c>
      <c r="AG5" s="29">
        <f>AF5/E5</f>
        <v>2.2000000000000002</v>
      </c>
      <c r="AH5" s="29">
        <v>1</v>
      </c>
      <c r="AI5" s="30">
        <f>AH5/E5</f>
        <v>0.2</v>
      </c>
      <c r="AJ5" s="78">
        <v>0</v>
      </c>
      <c r="AK5" s="30">
        <f>AJ5/E5</f>
        <v>0</v>
      </c>
      <c r="AL5" s="28">
        <v>0</v>
      </c>
      <c r="AM5" s="30">
        <f>AL5/E5</f>
        <v>0</v>
      </c>
      <c r="AN5" s="28">
        <v>0</v>
      </c>
      <c r="AO5" s="30">
        <v>0</v>
      </c>
      <c r="AP5" s="87">
        <v>0</v>
      </c>
      <c r="AQ5" s="87">
        <v>0</v>
      </c>
    </row>
    <row r="6" spans="1:43">
      <c r="A6" t="s">
        <v>501</v>
      </c>
      <c r="B6" t="s">
        <v>940</v>
      </c>
      <c r="C6" s="31">
        <v>2002</v>
      </c>
      <c r="D6" s="27">
        <v>2013</v>
      </c>
      <c r="E6" s="32">
        <f t="shared" ref="E6:E10" si="0">D6-C6</f>
        <v>11</v>
      </c>
      <c r="F6" s="31">
        <v>8</v>
      </c>
      <c r="G6" s="36">
        <v>50</v>
      </c>
      <c r="H6" s="27">
        <f t="shared" ref="H6:H10" si="1">G6/E6</f>
        <v>4.5454545454545459</v>
      </c>
      <c r="I6" s="36">
        <v>4</v>
      </c>
      <c r="J6" s="32">
        <f t="shared" ref="J6:J10" si="2">I6/E6</f>
        <v>0.36363636363636365</v>
      </c>
      <c r="K6" s="31">
        <v>8</v>
      </c>
      <c r="L6" s="36">
        <v>50</v>
      </c>
      <c r="M6" s="27">
        <f t="shared" ref="M6:M10" si="3">L6/E6</f>
        <v>4.5454545454545459</v>
      </c>
      <c r="N6" s="36">
        <v>4</v>
      </c>
      <c r="O6" s="32">
        <f t="shared" ref="O6:O10" si="4">N6/E6</f>
        <v>0.36363636363636365</v>
      </c>
      <c r="P6" s="31">
        <v>4</v>
      </c>
      <c r="Q6" s="36">
        <v>47</v>
      </c>
      <c r="R6" s="27">
        <f t="shared" ref="R6:R10" si="5">Q6/E6</f>
        <v>4.2727272727272725</v>
      </c>
      <c r="S6" s="36">
        <v>4</v>
      </c>
      <c r="T6" s="32">
        <f t="shared" ref="T6:T10" si="6">S6/E6</f>
        <v>0.36363636363636365</v>
      </c>
      <c r="U6" s="31">
        <v>4</v>
      </c>
      <c r="V6" s="36">
        <v>3</v>
      </c>
      <c r="W6" s="27">
        <f t="shared" ref="W6:W10" si="7">V6/E6</f>
        <v>0.27272727272727271</v>
      </c>
      <c r="X6" s="36">
        <v>1</v>
      </c>
      <c r="Y6" s="32">
        <f t="shared" ref="Y6:Y10" si="8">X6/E6</f>
        <v>9.0909090909090912E-2</v>
      </c>
      <c r="Z6" s="31">
        <v>1</v>
      </c>
      <c r="AA6" s="36">
        <v>0</v>
      </c>
      <c r="AB6" s="27">
        <f t="shared" ref="AB6:AB10" si="9">AA6/E6</f>
        <v>0</v>
      </c>
      <c r="AC6" s="36">
        <v>0</v>
      </c>
      <c r="AD6" s="32">
        <f t="shared" ref="AD6:AD10" si="10">AC6/E6</f>
        <v>0</v>
      </c>
      <c r="AE6" s="31">
        <v>4</v>
      </c>
      <c r="AF6" s="36">
        <v>33</v>
      </c>
      <c r="AG6" s="27">
        <f t="shared" ref="AG6:AG10" si="11">AF6/E6</f>
        <v>3</v>
      </c>
      <c r="AH6" s="36">
        <v>2</v>
      </c>
      <c r="AI6" s="32">
        <f t="shared" ref="AI6:AI10" si="12">AH6/E6</f>
        <v>0.18181818181818182</v>
      </c>
      <c r="AJ6" s="39">
        <v>0</v>
      </c>
      <c r="AK6" s="32">
        <f t="shared" ref="AK6:AK10" si="13">AJ6/E6</f>
        <v>0</v>
      </c>
      <c r="AL6" s="31">
        <v>0</v>
      </c>
      <c r="AM6" s="32">
        <f t="shared" ref="AM6:AM10" si="14">AL6/E6</f>
        <v>0</v>
      </c>
      <c r="AN6" s="31">
        <v>0</v>
      </c>
      <c r="AO6" s="32">
        <v>0</v>
      </c>
      <c r="AP6" s="109">
        <v>0</v>
      </c>
      <c r="AQ6" s="109">
        <v>0</v>
      </c>
    </row>
    <row r="7" spans="1:43">
      <c r="A7" t="s">
        <v>502</v>
      </c>
      <c r="B7" t="s">
        <v>940</v>
      </c>
      <c r="C7" s="31">
        <v>1981</v>
      </c>
      <c r="D7" s="27">
        <v>2013</v>
      </c>
      <c r="E7" s="32">
        <f t="shared" si="0"/>
        <v>32</v>
      </c>
      <c r="F7" s="31">
        <v>46</v>
      </c>
      <c r="G7" s="36">
        <v>1689</v>
      </c>
      <c r="H7" s="27">
        <f t="shared" si="1"/>
        <v>52.78125</v>
      </c>
      <c r="I7" s="36">
        <v>17</v>
      </c>
      <c r="J7" s="32">
        <f t="shared" si="2"/>
        <v>0.53125</v>
      </c>
      <c r="K7" s="31">
        <v>41</v>
      </c>
      <c r="L7" s="36">
        <v>1656</v>
      </c>
      <c r="M7" s="27">
        <f t="shared" si="3"/>
        <v>51.75</v>
      </c>
      <c r="N7" s="36">
        <v>17</v>
      </c>
      <c r="O7" s="32">
        <f t="shared" si="4"/>
        <v>0.53125</v>
      </c>
      <c r="P7" s="31">
        <v>12</v>
      </c>
      <c r="Q7" s="36">
        <v>636</v>
      </c>
      <c r="R7" s="27">
        <f t="shared" si="5"/>
        <v>19.875</v>
      </c>
      <c r="S7" s="36">
        <v>8</v>
      </c>
      <c r="T7" s="32">
        <f t="shared" si="6"/>
        <v>0.25</v>
      </c>
      <c r="U7" s="31">
        <v>29</v>
      </c>
      <c r="V7" s="36">
        <v>1020</v>
      </c>
      <c r="W7" s="27">
        <f t="shared" si="7"/>
        <v>31.875</v>
      </c>
      <c r="X7" s="36">
        <v>14</v>
      </c>
      <c r="Y7" s="32">
        <f t="shared" si="8"/>
        <v>0.4375</v>
      </c>
      <c r="Z7" s="31">
        <v>14</v>
      </c>
      <c r="AA7" s="36">
        <v>195</v>
      </c>
      <c r="AB7" s="27">
        <f t="shared" si="9"/>
        <v>6.09375</v>
      </c>
      <c r="AC7" s="36">
        <v>7</v>
      </c>
      <c r="AD7" s="32">
        <f t="shared" si="10"/>
        <v>0.21875</v>
      </c>
      <c r="AE7" s="31">
        <v>20</v>
      </c>
      <c r="AF7" s="36">
        <v>1466</v>
      </c>
      <c r="AG7" s="27">
        <f t="shared" si="11"/>
        <v>45.8125</v>
      </c>
      <c r="AH7" s="36">
        <v>15</v>
      </c>
      <c r="AI7" s="32">
        <f t="shared" si="12"/>
        <v>0.46875</v>
      </c>
      <c r="AJ7" s="39">
        <v>9</v>
      </c>
      <c r="AK7" s="32">
        <f t="shared" si="13"/>
        <v>0.28125</v>
      </c>
      <c r="AL7" s="31">
        <v>24.510999999999999</v>
      </c>
      <c r="AM7" s="32">
        <f t="shared" si="14"/>
        <v>0.76596874999999998</v>
      </c>
      <c r="AN7" s="31">
        <v>0</v>
      </c>
      <c r="AO7" s="32">
        <v>0</v>
      </c>
      <c r="AP7" s="109">
        <v>0</v>
      </c>
      <c r="AQ7" s="109">
        <v>0</v>
      </c>
    </row>
    <row r="8" spans="1:43">
      <c r="A8" t="s">
        <v>503</v>
      </c>
      <c r="B8" t="s">
        <v>940</v>
      </c>
      <c r="C8" s="31">
        <v>2008</v>
      </c>
      <c r="D8" s="27">
        <v>2013</v>
      </c>
      <c r="E8" s="32">
        <f t="shared" si="0"/>
        <v>5</v>
      </c>
      <c r="F8" s="31">
        <v>2</v>
      </c>
      <c r="G8" s="36">
        <v>6</v>
      </c>
      <c r="H8" s="27">
        <f t="shared" si="1"/>
        <v>1.2</v>
      </c>
      <c r="I8" s="36">
        <v>2</v>
      </c>
      <c r="J8" s="32">
        <f t="shared" si="2"/>
        <v>0.4</v>
      </c>
      <c r="K8" s="31">
        <v>1</v>
      </c>
      <c r="L8" s="36">
        <v>3</v>
      </c>
      <c r="M8" s="27">
        <f t="shared" si="3"/>
        <v>0.6</v>
      </c>
      <c r="N8" s="36">
        <v>1</v>
      </c>
      <c r="O8" s="32">
        <f t="shared" si="4"/>
        <v>0.2</v>
      </c>
      <c r="P8" s="31">
        <v>1</v>
      </c>
      <c r="Q8" s="36">
        <v>3</v>
      </c>
      <c r="R8" s="27">
        <f t="shared" si="5"/>
        <v>0.6</v>
      </c>
      <c r="S8" s="36">
        <v>1</v>
      </c>
      <c r="T8" s="32">
        <f t="shared" si="6"/>
        <v>0.2</v>
      </c>
      <c r="U8" s="31">
        <v>0</v>
      </c>
      <c r="V8" s="36">
        <v>0</v>
      </c>
      <c r="W8" s="27">
        <f t="shared" si="7"/>
        <v>0</v>
      </c>
      <c r="X8" s="36">
        <v>0</v>
      </c>
      <c r="Y8" s="32">
        <f t="shared" si="8"/>
        <v>0</v>
      </c>
      <c r="Z8" s="31">
        <v>0</v>
      </c>
      <c r="AA8" s="36">
        <v>0</v>
      </c>
      <c r="AB8" s="27">
        <f t="shared" si="9"/>
        <v>0</v>
      </c>
      <c r="AC8" s="36">
        <v>0</v>
      </c>
      <c r="AD8" s="32">
        <f t="shared" si="10"/>
        <v>0</v>
      </c>
      <c r="AE8" s="31">
        <v>0</v>
      </c>
      <c r="AF8" s="36">
        <v>0</v>
      </c>
      <c r="AG8" s="27">
        <f t="shared" si="11"/>
        <v>0</v>
      </c>
      <c r="AH8" s="36">
        <v>0</v>
      </c>
      <c r="AI8" s="32">
        <f t="shared" si="12"/>
        <v>0</v>
      </c>
      <c r="AJ8" s="39">
        <v>0</v>
      </c>
      <c r="AK8" s="32">
        <f t="shared" si="13"/>
        <v>0</v>
      </c>
      <c r="AL8" s="31">
        <v>0</v>
      </c>
      <c r="AM8" s="32">
        <f t="shared" si="14"/>
        <v>0</v>
      </c>
      <c r="AN8" s="31">
        <v>0</v>
      </c>
      <c r="AO8" s="32">
        <v>0</v>
      </c>
      <c r="AP8" s="109">
        <v>0</v>
      </c>
      <c r="AQ8" s="109">
        <v>0</v>
      </c>
    </row>
    <row r="9" spans="1:43">
      <c r="A9" t="s">
        <v>504</v>
      </c>
      <c r="B9" t="s">
        <v>940</v>
      </c>
      <c r="C9" s="31">
        <v>1991</v>
      </c>
      <c r="D9" s="27">
        <v>2013</v>
      </c>
      <c r="E9" s="32">
        <f t="shared" si="0"/>
        <v>22</v>
      </c>
      <c r="F9" s="31">
        <v>4</v>
      </c>
      <c r="G9" s="36">
        <v>41</v>
      </c>
      <c r="H9" s="27">
        <f t="shared" si="1"/>
        <v>1.8636363636363635</v>
      </c>
      <c r="I9" s="36">
        <v>4</v>
      </c>
      <c r="J9" s="32">
        <f t="shared" si="2"/>
        <v>0.18181818181818182</v>
      </c>
      <c r="K9" s="31">
        <v>4</v>
      </c>
      <c r="L9" s="36">
        <v>41</v>
      </c>
      <c r="M9" s="27">
        <f t="shared" si="3"/>
        <v>1.8636363636363635</v>
      </c>
      <c r="N9" s="36">
        <v>4</v>
      </c>
      <c r="O9" s="32">
        <f t="shared" si="4"/>
        <v>0.18181818181818182</v>
      </c>
      <c r="P9" s="31">
        <v>3</v>
      </c>
      <c r="Q9" s="36">
        <v>20</v>
      </c>
      <c r="R9" s="27">
        <f t="shared" si="5"/>
        <v>0.90909090909090906</v>
      </c>
      <c r="S9" s="36">
        <v>3</v>
      </c>
      <c r="T9" s="32">
        <f t="shared" si="6"/>
        <v>0.13636363636363635</v>
      </c>
      <c r="U9" s="31">
        <v>1</v>
      </c>
      <c r="V9" s="36">
        <v>21</v>
      </c>
      <c r="W9" s="27">
        <f t="shared" si="7"/>
        <v>0.95454545454545459</v>
      </c>
      <c r="X9" s="36">
        <v>1</v>
      </c>
      <c r="Y9" s="32">
        <f t="shared" si="8"/>
        <v>4.5454545454545456E-2</v>
      </c>
      <c r="Z9" s="31">
        <v>1</v>
      </c>
      <c r="AA9" s="36">
        <v>21</v>
      </c>
      <c r="AB9" s="27">
        <f t="shared" si="9"/>
        <v>0.95454545454545459</v>
      </c>
      <c r="AC9" s="36">
        <v>1</v>
      </c>
      <c r="AD9" s="32">
        <f t="shared" si="10"/>
        <v>4.5454545454545456E-2</v>
      </c>
      <c r="AE9" s="31">
        <v>1</v>
      </c>
      <c r="AF9" s="36">
        <v>21</v>
      </c>
      <c r="AG9" s="27">
        <f t="shared" si="11"/>
        <v>0.95454545454545459</v>
      </c>
      <c r="AH9" s="36">
        <v>1</v>
      </c>
      <c r="AI9" s="32">
        <f t="shared" si="12"/>
        <v>4.5454545454545456E-2</v>
      </c>
      <c r="AJ9" s="39">
        <v>0</v>
      </c>
      <c r="AK9" s="32">
        <f t="shared" si="13"/>
        <v>0</v>
      </c>
      <c r="AL9" s="31">
        <v>9.51</v>
      </c>
      <c r="AM9" s="32">
        <f t="shared" si="14"/>
        <v>0.43227272727272725</v>
      </c>
      <c r="AN9" s="31">
        <v>0</v>
      </c>
      <c r="AO9" s="32">
        <v>0</v>
      </c>
      <c r="AP9" s="109">
        <v>0</v>
      </c>
      <c r="AQ9" s="109">
        <v>0</v>
      </c>
    </row>
    <row r="10" spans="1:43" ht="15" thickBot="1">
      <c r="A10" t="s">
        <v>505</v>
      </c>
      <c r="B10" t="s">
        <v>940</v>
      </c>
      <c r="C10" s="33">
        <v>1977</v>
      </c>
      <c r="D10" s="34">
        <v>2013</v>
      </c>
      <c r="E10" s="35">
        <f t="shared" si="0"/>
        <v>36</v>
      </c>
      <c r="F10" s="33">
        <v>21</v>
      </c>
      <c r="G10" s="34">
        <v>287</v>
      </c>
      <c r="H10" s="34">
        <f t="shared" si="1"/>
        <v>7.9722222222222223</v>
      </c>
      <c r="I10" s="34">
        <v>11</v>
      </c>
      <c r="J10" s="35">
        <f t="shared" si="2"/>
        <v>0.30555555555555558</v>
      </c>
      <c r="K10" s="33">
        <v>19</v>
      </c>
      <c r="L10" s="34">
        <v>284</v>
      </c>
      <c r="M10" s="34">
        <f t="shared" si="3"/>
        <v>7.8888888888888893</v>
      </c>
      <c r="N10" s="34">
        <v>11</v>
      </c>
      <c r="O10" s="35">
        <f t="shared" si="4"/>
        <v>0.30555555555555558</v>
      </c>
      <c r="P10" s="33">
        <v>4</v>
      </c>
      <c r="Q10" s="34">
        <v>62</v>
      </c>
      <c r="R10" s="34">
        <f t="shared" si="5"/>
        <v>1.7222222222222223</v>
      </c>
      <c r="S10" s="34">
        <v>3</v>
      </c>
      <c r="T10" s="35">
        <f t="shared" si="6"/>
        <v>8.3333333333333329E-2</v>
      </c>
      <c r="U10" s="33">
        <v>15</v>
      </c>
      <c r="V10" s="34">
        <v>222</v>
      </c>
      <c r="W10" s="34">
        <f t="shared" si="7"/>
        <v>6.166666666666667</v>
      </c>
      <c r="X10" s="34">
        <v>9</v>
      </c>
      <c r="Y10" s="35">
        <f t="shared" si="8"/>
        <v>0.25</v>
      </c>
      <c r="Z10" s="33">
        <v>5</v>
      </c>
      <c r="AA10" s="34">
        <v>52</v>
      </c>
      <c r="AB10" s="34">
        <f t="shared" si="9"/>
        <v>1.4444444444444444</v>
      </c>
      <c r="AC10" s="34">
        <v>3</v>
      </c>
      <c r="AD10" s="35">
        <f t="shared" si="10"/>
        <v>8.3333333333333329E-2</v>
      </c>
      <c r="AE10" s="33">
        <v>14</v>
      </c>
      <c r="AF10" s="34">
        <v>221</v>
      </c>
      <c r="AG10" s="34">
        <f t="shared" si="11"/>
        <v>6.1388888888888893</v>
      </c>
      <c r="AH10" s="34">
        <v>9</v>
      </c>
      <c r="AI10" s="35">
        <f t="shared" si="12"/>
        <v>0.25</v>
      </c>
      <c r="AJ10" s="74">
        <v>2</v>
      </c>
      <c r="AK10" s="35">
        <f t="shared" si="13"/>
        <v>5.5555555555555552E-2</v>
      </c>
      <c r="AL10" s="33">
        <v>15.391999999999999</v>
      </c>
      <c r="AM10" s="35">
        <f t="shared" si="14"/>
        <v>0.42755555555555552</v>
      </c>
      <c r="AN10" s="33">
        <v>0</v>
      </c>
      <c r="AO10" s="35">
        <v>0</v>
      </c>
      <c r="AP10" s="88">
        <v>0</v>
      </c>
      <c r="AQ10" s="88">
        <v>0</v>
      </c>
    </row>
    <row r="11" spans="1:43">
      <c r="A11" t="s">
        <v>1253</v>
      </c>
      <c r="B11">
        <v>6</v>
      </c>
      <c r="G11">
        <f>SUM(G5:G10)</f>
        <v>2094</v>
      </c>
      <c r="H11" s="20">
        <f>SUM(H5:H10)</f>
        <v>72.562563131313141</v>
      </c>
      <c r="I11">
        <f>SUM(I5:I10)</f>
        <v>40</v>
      </c>
      <c r="J11">
        <f>SUM(J5:J10)</f>
        <v>2.182260101010101</v>
      </c>
      <c r="L11">
        <f>SUM(L5:L10)</f>
        <v>2055</v>
      </c>
      <c r="M11" s="20">
        <f>SUM(M5:M10)</f>
        <v>70.847979797979804</v>
      </c>
      <c r="N11">
        <f>SUM(N5:N10)</f>
        <v>39</v>
      </c>
      <c r="O11">
        <f>SUM(O5:O10)</f>
        <v>1.9822601010101011</v>
      </c>
      <c r="Q11">
        <f>SUM(Q5:Q10)</f>
        <v>778</v>
      </c>
      <c r="R11" s="20">
        <f>SUM(R5:R10)</f>
        <v>29.379040404040406</v>
      </c>
      <c r="S11">
        <f>SUM(S5:S10)</f>
        <v>20</v>
      </c>
      <c r="T11">
        <f>SUM(T5:T10)</f>
        <v>1.2333333333333332</v>
      </c>
      <c r="V11">
        <f>SUM(V5:V10)</f>
        <v>1277</v>
      </c>
      <c r="W11" s="20">
        <f>SUM(W5:W10)</f>
        <v>41.468939393939387</v>
      </c>
      <c r="X11">
        <f>SUM(X5:X10)</f>
        <v>26</v>
      </c>
      <c r="Y11">
        <f>SUM(Y5:Y10)</f>
        <v>1.0238636363636364</v>
      </c>
      <c r="AA11">
        <f>SUM(AA5:AA10)</f>
        <v>268</v>
      </c>
      <c r="AB11" s="20">
        <f>SUM(AB5:AB10)</f>
        <v>8.4927398989898997</v>
      </c>
      <c r="AC11">
        <f>SUM(AC5:AC10)</f>
        <v>11</v>
      </c>
      <c r="AD11">
        <f>SUM(AD5:AD10)</f>
        <v>0.34753787878787878</v>
      </c>
      <c r="AF11">
        <f t="shared" ref="AF11:AK11" si="15">SUM(AF5:AF10)</f>
        <v>1752</v>
      </c>
      <c r="AG11" s="20">
        <f t="shared" si="15"/>
        <v>58.105934343434342</v>
      </c>
      <c r="AH11">
        <f t="shared" si="15"/>
        <v>28</v>
      </c>
      <c r="AI11">
        <f t="shared" si="15"/>
        <v>1.1460227272727272</v>
      </c>
      <c r="AJ11">
        <f t="shared" si="15"/>
        <v>11</v>
      </c>
      <c r="AK11">
        <f t="shared" si="15"/>
        <v>0.33680555555555558</v>
      </c>
      <c r="AL11">
        <f>SUM(AL5:AL10)</f>
        <v>49.412999999999997</v>
      </c>
      <c r="AM11">
        <f>SUM(AM5:AM10)</f>
        <v>1.6257970328282827</v>
      </c>
      <c r="AN11">
        <f>SUM(AN5:AN10)</f>
        <v>0</v>
      </c>
      <c r="AO11">
        <f>SUM(AO5:AO10)</f>
        <v>0</v>
      </c>
      <c r="AP11">
        <v>0</v>
      </c>
      <c r="AQ11">
        <f>SUM(AQ5:AQ10)</f>
        <v>0</v>
      </c>
    </row>
    <row r="12" spans="1:43" ht="80" thickBot="1">
      <c r="G12" s="67" t="s">
        <v>1254</v>
      </c>
      <c r="H12" s="67" t="s">
        <v>1294</v>
      </c>
      <c r="I12" s="67" t="s">
        <v>1295</v>
      </c>
      <c r="J12" s="67" t="s">
        <v>1255</v>
      </c>
      <c r="K12" s="67"/>
      <c r="L12" s="67" t="s">
        <v>1256</v>
      </c>
      <c r="M12" s="67" t="s">
        <v>1296</v>
      </c>
      <c r="N12" s="67" t="s">
        <v>1297</v>
      </c>
      <c r="O12" s="67" t="s">
        <v>1257</v>
      </c>
      <c r="P12" s="67"/>
      <c r="Q12" s="67" t="s">
        <v>1258</v>
      </c>
      <c r="R12" s="67" t="s">
        <v>1298</v>
      </c>
      <c r="S12" s="67" t="s">
        <v>1299</v>
      </c>
      <c r="T12" s="67" t="s">
        <v>1259</v>
      </c>
      <c r="U12" s="67"/>
      <c r="V12" s="67" t="s">
        <v>1260</v>
      </c>
      <c r="W12" s="67" t="s">
        <v>1300</v>
      </c>
      <c r="X12" s="67" t="s">
        <v>1301</v>
      </c>
      <c r="Y12" s="67" t="s">
        <v>1261</v>
      </c>
      <c r="Z12" s="67"/>
      <c r="AA12" s="67" t="s">
        <v>1262</v>
      </c>
      <c r="AB12" s="67" t="s">
        <v>1304</v>
      </c>
      <c r="AC12" s="67" t="s">
        <v>1305</v>
      </c>
      <c r="AD12" s="67" t="s">
        <v>1263</v>
      </c>
      <c r="AE12" s="67"/>
      <c r="AF12" s="67" t="s">
        <v>1264</v>
      </c>
      <c r="AG12" s="67" t="s">
        <v>1302</v>
      </c>
      <c r="AH12" s="67" t="s">
        <v>1303</v>
      </c>
      <c r="AI12" s="67" t="s">
        <v>1265</v>
      </c>
      <c r="AJ12" s="67" t="s">
        <v>1266</v>
      </c>
      <c r="AK12" s="70" t="s">
        <v>1306</v>
      </c>
      <c r="AL12" s="64" t="s">
        <v>1309</v>
      </c>
      <c r="AM12" s="64" t="s">
        <v>1316</v>
      </c>
      <c r="AN12" s="67" t="s">
        <v>1353</v>
      </c>
      <c r="AO12" s="67" t="s">
        <v>1354</v>
      </c>
      <c r="AP12" s="67" t="s">
        <v>1355</v>
      </c>
      <c r="AQ12" s="67" t="s">
        <v>1358</v>
      </c>
    </row>
    <row r="13" spans="1:43" ht="29.25" customHeight="1" thickBot="1">
      <c r="G13" s="65">
        <f>G11/B11</f>
        <v>349</v>
      </c>
      <c r="H13" s="65">
        <f>H11/B11</f>
        <v>12.093760521885523</v>
      </c>
      <c r="I13" s="65">
        <f>I11/B11</f>
        <v>6.666666666666667</v>
      </c>
      <c r="J13" s="65">
        <f>J11/B11</f>
        <v>0.36371001683501686</v>
      </c>
      <c r="L13" s="65">
        <f>L11/B11</f>
        <v>342.5</v>
      </c>
      <c r="M13" s="65">
        <f>M11/B11</f>
        <v>11.807996632996634</v>
      </c>
      <c r="N13" s="65">
        <f>N11/B11</f>
        <v>6.5</v>
      </c>
      <c r="O13" s="65">
        <f>O11/B11</f>
        <v>0.33037668350168353</v>
      </c>
      <c r="Q13" s="65">
        <f>Q11/B11</f>
        <v>129.66666666666666</v>
      </c>
      <c r="R13" s="65">
        <f>R11/B11</f>
        <v>4.8965067340067341</v>
      </c>
      <c r="S13" s="65">
        <f>S11/B11</f>
        <v>3.3333333333333335</v>
      </c>
      <c r="T13" s="65">
        <f>T11/B11</f>
        <v>0.20555555555555552</v>
      </c>
      <c r="V13" s="65">
        <f>V11/B11</f>
        <v>212.83333333333334</v>
      </c>
      <c r="W13" s="65">
        <f>W11/B11</f>
        <v>6.9114898989898981</v>
      </c>
      <c r="X13" s="65">
        <f>X11/B11</f>
        <v>4.333333333333333</v>
      </c>
      <c r="Y13" s="65">
        <f>Y11/B11</f>
        <v>0.1706439393939394</v>
      </c>
      <c r="AA13" s="65">
        <f>AA11/B11</f>
        <v>44.666666666666664</v>
      </c>
      <c r="AB13" s="65">
        <f>AB11/B11</f>
        <v>1.4154566498316499</v>
      </c>
      <c r="AC13" s="65">
        <f>AC11/B11</f>
        <v>1.8333333333333333</v>
      </c>
      <c r="AD13" s="65">
        <f>AD11/B11</f>
        <v>5.79229797979798E-2</v>
      </c>
      <c r="AF13" s="65">
        <f>AF11/B11</f>
        <v>292</v>
      </c>
      <c r="AG13" s="65">
        <f>AG11/B11</f>
        <v>9.6843223905723903</v>
      </c>
      <c r="AH13" s="65">
        <f>AH11/B11</f>
        <v>4.666666666666667</v>
      </c>
      <c r="AI13" s="65">
        <f>AI11/B11</f>
        <v>0.19100378787878788</v>
      </c>
      <c r="AJ13" s="65">
        <f>AJ11/B11</f>
        <v>1.8333333333333333</v>
      </c>
      <c r="AK13" s="65">
        <f>AK11/B11</f>
        <v>5.6134259259259266E-2</v>
      </c>
      <c r="AL13" s="65">
        <f>AL11/B11</f>
        <v>8.2355</v>
      </c>
      <c r="AM13" s="65">
        <f>AM11/B11</f>
        <v>0.27096617213804713</v>
      </c>
      <c r="AN13" s="65">
        <f>AN11/B11</f>
        <v>0</v>
      </c>
      <c r="AO13" s="65">
        <f>AO11/B11</f>
        <v>0</v>
      </c>
      <c r="AP13" s="65">
        <f>AP11/B11</f>
        <v>0</v>
      </c>
      <c r="AQ13" s="65">
        <f>AQ11/B11</f>
        <v>0</v>
      </c>
    </row>
    <row r="15" spans="1:43">
      <c r="A15" s="59" t="s">
        <v>936</v>
      </c>
      <c r="B15" s="59" t="s">
        <v>981</v>
      </c>
      <c r="C15" s="59"/>
      <c r="D15" s="59" t="s">
        <v>982</v>
      </c>
      <c r="E15" s="59"/>
      <c r="F15" s="59"/>
      <c r="G15" s="59"/>
      <c r="H15" s="59"/>
      <c r="I15" s="60"/>
      <c r="J15" s="20"/>
      <c r="K15" s="20"/>
      <c r="L15" s="20"/>
      <c r="N15" t="s">
        <v>1310</v>
      </c>
      <c r="O15" t="s">
        <v>1311</v>
      </c>
      <c r="P15" t="s">
        <v>1312</v>
      </c>
      <c r="Q15" t="s">
        <v>1313</v>
      </c>
    </row>
    <row r="16" spans="1:43">
      <c r="A16" s="60"/>
      <c r="B16" s="60"/>
      <c r="C16" s="60"/>
      <c r="D16" s="60"/>
      <c r="E16" s="60"/>
      <c r="F16" s="60"/>
      <c r="G16" s="60"/>
      <c r="H16" s="60"/>
      <c r="I16" s="60"/>
      <c r="J16" s="20"/>
      <c r="K16" s="20"/>
      <c r="L16" s="20"/>
    </row>
    <row r="17" spans="1:20">
      <c r="A17" s="60" t="s">
        <v>1079</v>
      </c>
      <c r="B17" s="60">
        <v>7</v>
      </c>
      <c r="C17" s="60"/>
      <c r="D17" s="60">
        <v>1</v>
      </c>
      <c r="E17" s="60">
        <v>7</v>
      </c>
      <c r="F17" s="60">
        <v>7</v>
      </c>
      <c r="G17" s="60">
        <v>7</v>
      </c>
      <c r="H17" s="60"/>
      <c r="I17" s="60">
        <v>7</v>
      </c>
      <c r="J17" s="60">
        <v>33</v>
      </c>
      <c r="K17" s="60" t="s">
        <v>929</v>
      </c>
      <c r="L17" s="20"/>
      <c r="N17">
        <v>24.510999999999999</v>
      </c>
      <c r="O17">
        <v>5</v>
      </c>
      <c r="P17">
        <v>4.4119999999999999</v>
      </c>
      <c r="Q17">
        <v>4.4119999999999999</v>
      </c>
      <c r="R17" s="20">
        <v>4.4119999999999999</v>
      </c>
      <c r="S17">
        <v>4.4119999999999999</v>
      </c>
      <c r="T17">
        <v>1.863</v>
      </c>
    </row>
    <row r="18" spans="1:20">
      <c r="A18" s="60" t="s">
        <v>1080</v>
      </c>
      <c r="B18" s="60">
        <v>2</v>
      </c>
      <c r="C18" s="60"/>
      <c r="D18" s="60">
        <v>1</v>
      </c>
      <c r="E18" s="60">
        <v>6</v>
      </c>
      <c r="F18" s="60"/>
      <c r="G18" s="60"/>
      <c r="H18" s="60"/>
      <c r="I18" s="60"/>
      <c r="J18" s="20"/>
      <c r="K18" s="20"/>
      <c r="L18" s="20"/>
      <c r="N18">
        <v>9.51</v>
      </c>
      <c r="O18">
        <v>5</v>
      </c>
      <c r="P18">
        <v>4.51</v>
      </c>
    </row>
    <row r="19" spans="1:20">
      <c r="A19" s="60" t="s">
        <v>1081</v>
      </c>
      <c r="B19" s="60">
        <v>8</v>
      </c>
      <c r="C19" s="60"/>
      <c r="D19" s="60">
        <v>6</v>
      </c>
      <c r="E19" s="60">
        <v>20</v>
      </c>
      <c r="F19" s="60">
        <v>20</v>
      </c>
      <c r="G19" s="60">
        <v>20</v>
      </c>
      <c r="H19" s="60"/>
      <c r="I19" s="60">
        <v>37</v>
      </c>
      <c r="J19" s="20" t="s">
        <v>929</v>
      </c>
      <c r="K19" s="20" t="s">
        <v>929</v>
      </c>
      <c r="L19" s="20" t="s">
        <v>929</v>
      </c>
      <c r="N19">
        <v>15.391999999999999</v>
      </c>
      <c r="O19">
        <v>4.51</v>
      </c>
      <c r="P19">
        <v>3.137</v>
      </c>
      <c r="Q19">
        <v>3.137</v>
      </c>
      <c r="R19" s="20">
        <v>3.137</v>
      </c>
      <c r="S19">
        <v>1.4710000000000001</v>
      </c>
    </row>
  </sheetData>
  <hyperlinks>
    <hyperlink ref="A3" r:id="rId1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9"/>
  <sheetViews>
    <sheetView topLeftCell="P1" workbookViewId="0">
      <selection activeCell="AQ5" sqref="AQ5:AQ10"/>
    </sheetView>
  </sheetViews>
  <sheetFormatPr baseColWidth="10" defaultColWidth="8.83203125" defaultRowHeight="14" x14ac:dyDescent="0"/>
  <cols>
    <col min="1" max="1" width="18.5" customWidth="1"/>
    <col min="3" max="7" width="5.6640625" customWidth="1"/>
    <col min="8" max="8" width="5.6640625" style="20" customWidth="1"/>
    <col min="9" max="12" width="5.6640625" customWidth="1"/>
    <col min="13" max="13" width="5.6640625" style="20" customWidth="1"/>
    <col min="14" max="17" width="5.6640625" customWidth="1"/>
    <col min="18" max="18" width="5.6640625" style="20" customWidth="1"/>
    <col min="19" max="22" width="5.6640625" customWidth="1"/>
    <col min="23" max="23" width="5.6640625" style="20" customWidth="1"/>
    <col min="24" max="27" width="5.6640625" customWidth="1"/>
    <col min="28" max="28" width="5.6640625" style="20" customWidth="1"/>
    <col min="29" max="32" width="5.6640625" customWidth="1"/>
    <col min="33" max="33" width="5.6640625" style="20" customWidth="1"/>
    <col min="34" max="35" width="5.6640625" customWidth="1"/>
  </cols>
  <sheetData>
    <row r="1" spans="1:43">
      <c r="A1">
        <v>15</v>
      </c>
      <c r="B1" t="s">
        <v>7</v>
      </c>
      <c r="C1">
        <v>23</v>
      </c>
      <c r="D1">
        <v>15</v>
      </c>
      <c r="E1">
        <f>AVERAGE(C1:D1)</f>
        <v>19</v>
      </c>
      <c r="K1">
        <v>20</v>
      </c>
      <c r="L1" t="s">
        <v>7</v>
      </c>
      <c r="N1">
        <v>23</v>
      </c>
      <c r="O1">
        <v>15</v>
      </c>
      <c r="P1">
        <v>17</v>
      </c>
      <c r="Q1">
        <v>30</v>
      </c>
      <c r="S1">
        <v>37</v>
      </c>
      <c r="T1">
        <v>24.4</v>
      </c>
    </row>
    <row r="2" spans="1:43">
      <c r="A2" t="s">
        <v>818</v>
      </c>
    </row>
    <row r="3" spans="1:43" ht="15" thickBot="1">
      <c r="A3" s="19" t="s">
        <v>812</v>
      </c>
    </row>
    <row r="4" spans="1:43" ht="72" thickBot="1">
      <c r="B4" t="s">
        <v>939</v>
      </c>
      <c r="C4" s="40" t="s">
        <v>938</v>
      </c>
      <c r="D4" s="41" t="s">
        <v>960</v>
      </c>
      <c r="E4" s="42" t="s">
        <v>959</v>
      </c>
      <c r="F4" s="48" t="s">
        <v>946</v>
      </c>
      <c r="G4" s="49" t="s">
        <v>944</v>
      </c>
      <c r="H4" s="49" t="s">
        <v>1284</v>
      </c>
      <c r="I4" s="49" t="s">
        <v>945</v>
      </c>
      <c r="J4" s="50" t="s">
        <v>964</v>
      </c>
      <c r="K4" s="45" t="s">
        <v>947</v>
      </c>
      <c r="L4" s="49" t="s">
        <v>942</v>
      </c>
      <c r="M4" s="49" t="s">
        <v>1285</v>
      </c>
      <c r="N4" s="49" t="s">
        <v>943</v>
      </c>
      <c r="O4" s="50" t="s">
        <v>965</v>
      </c>
      <c r="P4" s="45" t="s">
        <v>951</v>
      </c>
      <c r="Q4" s="49" t="s">
        <v>952</v>
      </c>
      <c r="R4" s="49" t="s">
        <v>1286</v>
      </c>
      <c r="S4" s="49" t="s">
        <v>937</v>
      </c>
      <c r="T4" s="50" t="s">
        <v>966</v>
      </c>
      <c r="U4" s="45" t="s">
        <v>953</v>
      </c>
      <c r="V4" s="49" t="s">
        <v>954</v>
      </c>
      <c r="W4" s="49" t="s">
        <v>1287</v>
      </c>
      <c r="X4" s="49" t="s">
        <v>955</v>
      </c>
      <c r="Y4" s="50" t="s">
        <v>967</v>
      </c>
      <c r="Z4" s="45" t="s">
        <v>948</v>
      </c>
      <c r="AA4" s="49" t="s">
        <v>949</v>
      </c>
      <c r="AB4" s="49" t="s">
        <v>1290</v>
      </c>
      <c r="AC4" s="49" t="s">
        <v>950</v>
      </c>
      <c r="AD4" s="50" t="s">
        <v>968</v>
      </c>
      <c r="AE4" s="45" t="s">
        <v>956</v>
      </c>
      <c r="AF4" s="49" t="s">
        <v>957</v>
      </c>
      <c r="AG4" s="49" t="s">
        <v>1291</v>
      </c>
      <c r="AH4" s="49" t="s">
        <v>958</v>
      </c>
      <c r="AI4" s="50" t="s">
        <v>969</v>
      </c>
      <c r="AJ4" s="72" t="s">
        <v>1252</v>
      </c>
      <c r="AK4" s="50" t="s">
        <v>1307</v>
      </c>
      <c r="AL4" s="85" t="s">
        <v>1309</v>
      </c>
      <c r="AM4" s="44" t="s">
        <v>1316</v>
      </c>
      <c r="AN4" s="72" t="s">
        <v>1317</v>
      </c>
      <c r="AO4" s="89" t="s">
        <v>1318</v>
      </c>
      <c r="AP4" s="108" t="s">
        <v>1319</v>
      </c>
      <c r="AQ4" s="110" t="s">
        <v>1357</v>
      </c>
    </row>
    <row r="5" spans="1:43">
      <c r="A5" t="s">
        <v>811</v>
      </c>
      <c r="B5" t="s">
        <v>940</v>
      </c>
      <c r="C5" s="28">
        <v>2001</v>
      </c>
      <c r="D5" s="29">
        <v>2013</v>
      </c>
      <c r="E5" s="30">
        <f>D5-C5</f>
        <v>12</v>
      </c>
      <c r="F5" s="28">
        <v>10</v>
      </c>
      <c r="G5" s="29">
        <v>177</v>
      </c>
      <c r="H5" s="29">
        <f>G5/E5</f>
        <v>14.75</v>
      </c>
      <c r="I5" s="29">
        <v>6</v>
      </c>
      <c r="J5" s="30">
        <f>I5/E5</f>
        <v>0.5</v>
      </c>
      <c r="K5" s="28">
        <v>9</v>
      </c>
      <c r="L5" s="29">
        <v>145</v>
      </c>
      <c r="M5" s="29">
        <f>L5/E5</f>
        <v>12.083333333333334</v>
      </c>
      <c r="N5" s="29">
        <v>6</v>
      </c>
      <c r="O5" s="30">
        <f>N5/E5</f>
        <v>0.5</v>
      </c>
      <c r="P5" s="28">
        <v>5</v>
      </c>
      <c r="Q5" s="29">
        <v>65</v>
      </c>
      <c r="R5" s="29">
        <f>Q5/E5</f>
        <v>5.416666666666667</v>
      </c>
      <c r="S5" s="29">
        <v>3</v>
      </c>
      <c r="T5" s="30">
        <f>S5/E5</f>
        <v>0.25</v>
      </c>
      <c r="U5" s="28">
        <v>4</v>
      </c>
      <c r="V5" s="29">
        <v>80</v>
      </c>
      <c r="W5" s="29">
        <f>V5/E5</f>
        <v>6.666666666666667</v>
      </c>
      <c r="X5" s="29">
        <v>3</v>
      </c>
      <c r="Y5" s="30">
        <f>X5/E5</f>
        <v>0.25</v>
      </c>
      <c r="Z5" s="28">
        <v>3</v>
      </c>
      <c r="AA5" s="29">
        <v>55</v>
      </c>
      <c r="AB5" s="29">
        <f>AA5/E5</f>
        <v>4.583333333333333</v>
      </c>
      <c r="AC5" s="29">
        <v>2</v>
      </c>
      <c r="AD5" s="30">
        <f>AC5/E5</f>
        <v>0.16666666666666666</v>
      </c>
      <c r="AE5" s="28">
        <v>3</v>
      </c>
      <c r="AF5" s="29">
        <v>67</v>
      </c>
      <c r="AG5" s="29">
        <f>AF5/E5</f>
        <v>5.583333333333333</v>
      </c>
      <c r="AH5" s="29">
        <v>3</v>
      </c>
      <c r="AI5" s="30">
        <f>AH5/E5</f>
        <v>0.25</v>
      </c>
      <c r="AJ5" s="78">
        <v>0</v>
      </c>
      <c r="AK5" s="30">
        <f>AJ5/E5</f>
        <v>0</v>
      </c>
      <c r="AL5" s="28">
        <v>4.8040000000000003</v>
      </c>
      <c r="AM5" s="30">
        <f>AL5/E5</f>
        <v>0.40033333333333337</v>
      </c>
      <c r="AN5" s="28">
        <v>0</v>
      </c>
      <c r="AO5" s="30">
        <v>0</v>
      </c>
      <c r="AP5" s="87">
        <v>0</v>
      </c>
      <c r="AQ5" s="87">
        <v>0</v>
      </c>
    </row>
    <row r="6" spans="1:43">
      <c r="A6" t="s">
        <v>813</v>
      </c>
      <c r="B6" t="s">
        <v>940</v>
      </c>
      <c r="C6" s="31">
        <v>1995</v>
      </c>
      <c r="D6" s="27">
        <v>2013</v>
      </c>
      <c r="E6" s="32">
        <f t="shared" ref="E6:E10" si="0">D6-C6</f>
        <v>18</v>
      </c>
      <c r="F6" s="31">
        <v>10</v>
      </c>
      <c r="G6" s="36">
        <v>225</v>
      </c>
      <c r="H6" s="27">
        <f t="shared" ref="H6:H10" si="1">G6/E6</f>
        <v>12.5</v>
      </c>
      <c r="I6" s="36">
        <v>6</v>
      </c>
      <c r="J6" s="32">
        <f t="shared" ref="J6:J10" si="2">I6/E6</f>
        <v>0.33333333333333331</v>
      </c>
      <c r="K6" s="31">
        <v>10</v>
      </c>
      <c r="L6" s="36">
        <v>225</v>
      </c>
      <c r="M6" s="27">
        <f t="shared" ref="M6:M10" si="3">L6/E6</f>
        <v>12.5</v>
      </c>
      <c r="N6" s="36">
        <v>6</v>
      </c>
      <c r="O6" s="32">
        <f t="shared" ref="O6:O10" si="4">N6/E6</f>
        <v>0.33333333333333331</v>
      </c>
      <c r="P6" s="31">
        <v>4</v>
      </c>
      <c r="Q6" s="36">
        <v>78</v>
      </c>
      <c r="R6" s="27">
        <f t="shared" ref="R6:R10" si="5">Q6/E6</f>
        <v>4.333333333333333</v>
      </c>
      <c r="S6" s="36">
        <v>3</v>
      </c>
      <c r="T6" s="32">
        <f t="shared" ref="T6:T10" si="6">S6/E6</f>
        <v>0.16666666666666666</v>
      </c>
      <c r="U6" s="31">
        <v>6</v>
      </c>
      <c r="V6" s="36">
        <v>147</v>
      </c>
      <c r="W6" s="27">
        <f t="shared" ref="W6:W10" si="7">V6/E6</f>
        <v>8.1666666666666661</v>
      </c>
      <c r="X6" s="36">
        <v>5</v>
      </c>
      <c r="Y6" s="32">
        <f t="shared" ref="Y6:Y10" si="8">X6/E6</f>
        <v>0.27777777777777779</v>
      </c>
      <c r="Z6" s="31">
        <v>1</v>
      </c>
      <c r="AA6" s="36">
        <v>1</v>
      </c>
      <c r="AB6" s="27">
        <f t="shared" ref="AB6:AB10" si="9">AA6/E6</f>
        <v>5.5555555555555552E-2</v>
      </c>
      <c r="AC6" s="36">
        <v>1</v>
      </c>
      <c r="AD6" s="32">
        <f t="shared" ref="AD6:AD10" si="10">AC6/E6</f>
        <v>5.5555555555555552E-2</v>
      </c>
      <c r="AE6" s="31">
        <v>9</v>
      </c>
      <c r="AF6" s="36">
        <v>221</v>
      </c>
      <c r="AG6" s="27">
        <f t="shared" ref="AG6:AG10" si="11">AF6/E6</f>
        <v>12.277777777777779</v>
      </c>
      <c r="AH6" s="36">
        <v>6</v>
      </c>
      <c r="AI6" s="32">
        <f t="shared" ref="AI6:AI10" si="12">AH6/E6</f>
        <v>0.33333333333333331</v>
      </c>
      <c r="AJ6" s="39">
        <v>0</v>
      </c>
      <c r="AK6" s="32">
        <f t="shared" ref="AK6:AK10" si="13">AJ6/E6</f>
        <v>0</v>
      </c>
      <c r="AL6" s="31">
        <v>9.9019999999999992</v>
      </c>
      <c r="AM6" s="32">
        <f t="shared" ref="AM6:AM10" si="14">AL6/E6</f>
        <v>0.55011111111111111</v>
      </c>
      <c r="AN6" s="31">
        <v>0</v>
      </c>
      <c r="AO6" s="32">
        <v>0</v>
      </c>
      <c r="AP6" s="109">
        <v>0</v>
      </c>
      <c r="AQ6" s="109">
        <v>0</v>
      </c>
    </row>
    <row r="7" spans="1:43">
      <c r="A7" t="s">
        <v>814</v>
      </c>
      <c r="B7" t="s">
        <v>940</v>
      </c>
      <c r="C7" s="31">
        <v>2011</v>
      </c>
      <c r="D7" s="27">
        <v>2013</v>
      </c>
      <c r="E7" s="32">
        <f t="shared" si="0"/>
        <v>2</v>
      </c>
      <c r="F7" s="31">
        <v>6</v>
      </c>
      <c r="G7" s="36">
        <v>239</v>
      </c>
      <c r="H7" s="27">
        <f t="shared" si="1"/>
        <v>119.5</v>
      </c>
      <c r="I7" s="36">
        <v>5</v>
      </c>
      <c r="J7" s="32">
        <f t="shared" si="2"/>
        <v>2.5</v>
      </c>
      <c r="K7" s="31">
        <v>4</v>
      </c>
      <c r="L7" s="36">
        <v>118</v>
      </c>
      <c r="M7" s="27">
        <f t="shared" si="3"/>
        <v>59</v>
      </c>
      <c r="N7" s="36">
        <v>4</v>
      </c>
      <c r="O7" s="32">
        <f t="shared" si="4"/>
        <v>2</v>
      </c>
      <c r="P7" s="31">
        <v>1</v>
      </c>
      <c r="Q7" s="36">
        <v>44</v>
      </c>
      <c r="R7" s="27">
        <f t="shared" si="5"/>
        <v>22</v>
      </c>
      <c r="S7" s="36">
        <v>1</v>
      </c>
      <c r="T7" s="32">
        <f t="shared" si="6"/>
        <v>0.5</v>
      </c>
      <c r="U7" s="31">
        <v>3</v>
      </c>
      <c r="V7" s="36">
        <v>74</v>
      </c>
      <c r="W7" s="27">
        <f t="shared" si="7"/>
        <v>37</v>
      </c>
      <c r="X7" s="36">
        <v>3</v>
      </c>
      <c r="Y7" s="32">
        <f t="shared" si="8"/>
        <v>1.5</v>
      </c>
      <c r="Z7" s="31">
        <v>1</v>
      </c>
      <c r="AA7" s="36">
        <v>6</v>
      </c>
      <c r="AB7" s="27">
        <f t="shared" si="9"/>
        <v>3</v>
      </c>
      <c r="AC7" s="36">
        <v>1</v>
      </c>
      <c r="AD7" s="32">
        <f t="shared" si="10"/>
        <v>0.5</v>
      </c>
      <c r="AE7" s="31">
        <v>2</v>
      </c>
      <c r="AF7" s="36">
        <v>68</v>
      </c>
      <c r="AG7" s="27">
        <f t="shared" si="11"/>
        <v>34</v>
      </c>
      <c r="AH7" s="36">
        <v>2</v>
      </c>
      <c r="AI7" s="32">
        <f t="shared" si="12"/>
        <v>1</v>
      </c>
      <c r="AJ7" s="39">
        <v>0</v>
      </c>
      <c r="AK7" s="32">
        <f t="shared" si="13"/>
        <v>0</v>
      </c>
      <c r="AL7" s="31">
        <v>0</v>
      </c>
      <c r="AM7" s="32">
        <f t="shared" si="14"/>
        <v>0</v>
      </c>
      <c r="AN7" s="31">
        <v>0</v>
      </c>
      <c r="AO7" s="32">
        <v>0</v>
      </c>
      <c r="AP7" s="109">
        <v>0</v>
      </c>
      <c r="AQ7" s="109">
        <v>0</v>
      </c>
    </row>
    <row r="8" spans="1:43">
      <c r="A8" t="s">
        <v>815</v>
      </c>
      <c r="B8" t="s">
        <v>940</v>
      </c>
      <c r="C8" s="31">
        <v>1998</v>
      </c>
      <c r="D8" s="27">
        <v>2013</v>
      </c>
      <c r="E8" s="32">
        <f t="shared" si="0"/>
        <v>15</v>
      </c>
      <c r="F8" s="31">
        <v>12</v>
      </c>
      <c r="G8" s="36">
        <v>436</v>
      </c>
      <c r="H8" s="27">
        <f t="shared" si="1"/>
        <v>29.066666666666666</v>
      </c>
      <c r="I8" s="36">
        <v>8</v>
      </c>
      <c r="J8" s="32">
        <f t="shared" si="2"/>
        <v>0.53333333333333333</v>
      </c>
      <c r="K8" s="31">
        <v>12</v>
      </c>
      <c r="L8" s="36">
        <v>436</v>
      </c>
      <c r="M8" s="27">
        <f t="shared" si="3"/>
        <v>29.066666666666666</v>
      </c>
      <c r="N8" s="36">
        <v>8</v>
      </c>
      <c r="O8" s="32">
        <f t="shared" si="4"/>
        <v>0.53333333333333333</v>
      </c>
      <c r="P8" s="31">
        <v>9</v>
      </c>
      <c r="Q8" s="36">
        <v>247</v>
      </c>
      <c r="R8" s="27">
        <f t="shared" si="5"/>
        <v>16.466666666666665</v>
      </c>
      <c r="S8" s="36">
        <v>6</v>
      </c>
      <c r="T8" s="32">
        <f t="shared" si="6"/>
        <v>0.4</v>
      </c>
      <c r="U8" s="31">
        <v>3</v>
      </c>
      <c r="V8" s="36">
        <v>189</v>
      </c>
      <c r="W8" s="27">
        <f t="shared" si="7"/>
        <v>12.6</v>
      </c>
      <c r="X8" s="36">
        <v>3</v>
      </c>
      <c r="Y8" s="32">
        <f t="shared" si="8"/>
        <v>0.2</v>
      </c>
      <c r="Z8" s="31">
        <v>1</v>
      </c>
      <c r="AA8" s="36">
        <v>19</v>
      </c>
      <c r="AB8" s="27">
        <f t="shared" si="9"/>
        <v>1.2666666666666666</v>
      </c>
      <c r="AC8" s="36">
        <v>1</v>
      </c>
      <c r="AD8" s="32">
        <f t="shared" si="10"/>
        <v>6.6666666666666666E-2</v>
      </c>
      <c r="AE8" s="31">
        <v>5</v>
      </c>
      <c r="AF8" s="36">
        <v>333</v>
      </c>
      <c r="AG8" s="27">
        <f t="shared" si="11"/>
        <v>22.2</v>
      </c>
      <c r="AH8" s="36">
        <v>5</v>
      </c>
      <c r="AI8" s="32">
        <f t="shared" si="12"/>
        <v>0.33333333333333331</v>
      </c>
      <c r="AJ8" s="39">
        <v>0</v>
      </c>
      <c r="AK8" s="32">
        <f t="shared" si="13"/>
        <v>0</v>
      </c>
      <c r="AL8" s="31">
        <v>0</v>
      </c>
      <c r="AM8" s="32">
        <f t="shared" si="14"/>
        <v>0</v>
      </c>
      <c r="AN8" s="31">
        <v>0</v>
      </c>
      <c r="AO8" s="32">
        <v>0</v>
      </c>
      <c r="AP8" s="109">
        <v>0</v>
      </c>
      <c r="AQ8" s="109">
        <v>0</v>
      </c>
    </row>
    <row r="9" spans="1:43">
      <c r="A9" t="s">
        <v>816</v>
      </c>
      <c r="B9" t="s">
        <v>940</v>
      </c>
      <c r="C9" s="31">
        <v>1993</v>
      </c>
      <c r="D9" s="27">
        <v>2013</v>
      </c>
      <c r="E9" s="32">
        <f t="shared" si="0"/>
        <v>20</v>
      </c>
      <c r="F9" s="31">
        <v>11</v>
      </c>
      <c r="G9" s="36">
        <v>153</v>
      </c>
      <c r="H9" s="27">
        <f t="shared" si="1"/>
        <v>7.65</v>
      </c>
      <c r="I9" s="36">
        <v>5</v>
      </c>
      <c r="J9" s="32">
        <f t="shared" si="2"/>
        <v>0.25</v>
      </c>
      <c r="K9" s="31">
        <v>10</v>
      </c>
      <c r="L9" s="36">
        <v>153</v>
      </c>
      <c r="M9" s="27">
        <f t="shared" si="3"/>
        <v>7.65</v>
      </c>
      <c r="N9" s="36">
        <v>5</v>
      </c>
      <c r="O9" s="32">
        <f t="shared" si="4"/>
        <v>0.25</v>
      </c>
      <c r="P9" s="31">
        <v>4</v>
      </c>
      <c r="Q9" s="36">
        <v>74</v>
      </c>
      <c r="R9" s="27">
        <f t="shared" si="5"/>
        <v>3.7</v>
      </c>
      <c r="S9" s="36">
        <v>3</v>
      </c>
      <c r="T9" s="32">
        <f t="shared" si="6"/>
        <v>0.15</v>
      </c>
      <c r="U9" s="31">
        <v>6</v>
      </c>
      <c r="V9" s="36">
        <v>79</v>
      </c>
      <c r="W9" s="27">
        <f t="shared" si="7"/>
        <v>3.95</v>
      </c>
      <c r="X9" s="36">
        <v>3</v>
      </c>
      <c r="Y9" s="32">
        <f t="shared" si="8"/>
        <v>0.15</v>
      </c>
      <c r="Z9" s="31">
        <v>1</v>
      </c>
      <c r="AA9" s="36">
        <v>33</v>
      </c>
      <c r="AB9" s="27">
        <f t="shared" si="9"/>
        <v>1.65</v>
      </c>
      <c r="AC9" s="36">
        <v>1</v>
      </c>
      <c r="AD9" s="32">
        <f t="shared" si="10"/>
        <v>0.05</v>
      </c>
      <c r="AE9" s="31">
        <v>6</v>
      </c>
      <c r="AF9" s="36">
        <v>120</v>
      </c>
      <c r="AG9" s="27">
        <f t="shared" si="11"/>
        <v>6</v>
      </c>
      <c r="AH9" s="36">
        <v>4</v>
      </c>
      <c r="AI9" s="32">
        <f t="shared" si="12"/>
        <v>0.2</v>
      </c>
      <c r="AJ9" s="39">
        <v>0</v>
      </c>
      <c r="AK9" s="32">
        <f t="shared" si="13"/>
        <v>0</v>
      </c>
      <c r="AL9" s="31">
        <v>14.804</v>
      </c>
      <c r="AM9" s="32">
        <f t="shared" si="14"/>
        <v>0.74019999999999997</v>
      </c>
      <c r="AN9" s="31">
        <v>0</v>
      </c>
      <c r="AO9" s="32">
        <v>0</v>
      </c>
      <c r="AP9" s="109">
        <v>0</v>
      </c>
      <c r="AQ9" s="109">
        <v>0</v>
      </c>
    </row>
    <row r="10" spans="1:43" ht="15" thickBot="1">
      <c r="A10" t="s">
        <v>817</v>
      </c>
      <c r="B10" t="s">
        <v>940</v>
      </c>
      <c r="C10" s="33">
        <v>1995</v>
      </c>
      <c r="D10" s="34">
        <v>2013</v>
      </c>
      <c r="E10" s="35">
        <f t="shared" si="0"/>
        <v>18</v>
      </c>
      <c r="F10" s="33">
        <v>19</v>
      </c>
      <c r="G10" s="34">
        <v>148</v>
      </c>
      <c r="H10" s="34">
        <f t="shared" si="1"/>
        <v>8.2222222222222214</v>
      </c>
      <c r="I10" s="34">
        <v>6</v>
      </c>
      <c r="J10" s="35">
        <f t="shared" si="2"/>
        <v>0.33333333333333331</v>
      </c>
      <c r="K10" s="33">
        <v>7</v>
      </c>
      <c r="L10" s="34">
        <v>75</v>
      </c>
      <c r="M10" s="34">
        <f t="shared" si="3"/>
        <v>4.166666666666667</v>
      </c>
      <c r="N10" s="34">
        <v>4</v>
      </c>
      <c r="O10" s="35">
        <f t="shared" si="4"/>
        <v>0.22222222222222221</v>
      </c>
      <c r="P10" s="33">
        <v>5</v>
      </c>
      <c r="Q10" s="34">
        <v>70</v>
      </c>
      <c r="R10" s="34">
        <f t="shared" si="5"/>
        <v>3.8888888888888888</v>
      </c>
      <c r="S10" s="34">
        <v>4</v>
      </c>
      <c r="T10" s="35">
        <f t="shared" si="6"/>
        <v>0.22222222222222221</v>
      </c>
      <c r="U10" s="33">
        <v>2</v>
      </c>
      <c r="V10" s="34">
        <v>5</v>
      </c>
      <c r="W10" s="34">
        <f t="shared" si="7"/>
        <v>0.27777777777777779</v>
      </c>
      <c r="X10" s="34">
        <v>1</v>
      </c>
      <c r="Y10" s="35">
        <f t="shared" si="8"/>
        <v>5.5555555555555552E-2</v>
      </c>
      <c r="Z10" s="33">
        <v>1</v>
      </c>
      <c r="AA10" s="34">
        <v>1</v>
      </c>
      <c r="AB10" s="34">
        <f t="shared" si="9"/>
        <v>5.5555555555555552E-2</v>
      </c>
      <c r="AC10" s="34">
        <v>1</v>
      </c>
      <c r="AD10" s="35">
        <f t="shared" si="10"/>
        <v>5.5555555555555552E-2</v>
      </c>
      <c r="AE10" s="33">
        <v>5</v>
      </c>
      <c r="AF10" s="34">
        <v>65</v>
      </c>
      <c r="AG10" s="34">
        <f t="shared" si="11"/>
        <v>3.6111111111111112</v>
      </c>
      <c r="AH10" s="34">
        <v>3</v>
      </c>
      <c r="AI10" s="35">
        <f t="shared" si="12"/>
        <v>0.16666666666666666</v>
      </c>
      <c r="AJ10" s="74">
        <v>0</v>
      </c>
      <c r="AK10" s="35">
        <f t="shared" si="13"/>
        <v>0</v>
      </c>
      <c r="AL10" s="33">
        <v>0</v>
      </c>
      <c r="AM10" s="35">
        <f t="shared" si="14"/>
        <v>0</v>
      </c>
      <c r="AN10" s="33">
        <v>0</v>
      </c>
      <c r="AO10" s="35">
        <v>0</v>
      </c>
      <c r="AP10" s="88">
        <v>0</v>
      </c>
      <c r="AQ10" s="88">
        <v>0</v>
      </c>
    </row>
    <row r="11" spans="1:43">
      <c r="A11" t="s">
        <v>1253</v>
      </c>
      <c r="B11">
        <v>6</v>
      </c>
      <c r="G11">
        <f>SUM(G5:G10)</f>
        <v>1378</v>
      </c>
      <c r="H11" s="20">
        <f>SUM(H5:H10)</f>
        <v>191.6888888888889</v>
      </c>
      <c r="I11">
        <f>SUM(I5:I10)</f>
        <v>36</v>
      </c>
      <c r="J11">
        <f>SUM(J5:J10)</f>
        <v>4.4499999999999993</v>
      </c>
      <c r="L11">
        <f>SUM(L5:L10)</f>
        <v>1152</v>
      </c>
      <c r="M11" s="20">
        <f>SUM(M5:M10)</f>
        <v>124.46666666666668</v>
      </c>
      <c r="N11">
        <f>SUM(N5:N10)</f>
        <v>33</v>
      </c>
      <c r="O11">
        <f>SUM(O5:O10)</f>
        <v>3.8388888888888886</v>
      </c>
      <c r="Q11">
        <f>SUM(Q5:Q10)</f>
        <v>578</v>
      </c>
      <c r="R11" s="20">
        <f>SUM(R5:R10)</f>
        <v>55.805555555555557</v>
      </c>
      <c r="S11">
        <f>SUM(S5:S10)</f>
        <v>20</v>
      </c>
      <c r="T11">
        <f>SUM(T5:T10)</f>
        <v>1.6888888888888887</v>
      </c>
      <c r="V11">
        <f>SUM(V5:V10)</f>
        <v>574</v>
      </c>
      <c r="W11" s="20">
        <f>SUM(W5:W10)</f>
        <v>68.661111111111097</v>
      </c>
      <c r="X11">
        <f>SUM(X5:X10)</f>
        <v>18</v>
      </c>
      <c r="Y11">
        <f>SUM(Y5:Y10)</f>
        <v>2.4333333333333331</v>
      </c>
      <c r="AA11">
        <f>SUM(AA5:AA10)</f>
        <v>115</v>
      </c>
      <c r="AB11" s="20">
        <f>SUM(AB5:AB10)</f>
        <v>10.611111111111111</v>
      </c>
      <c r="AC11">
        <f>SUM(AC5:AC10)</f>
        <v>7</v>
      </c>
      <c r="AD11">
        <f>SUM(AD5:AD10)</f>
        <v>0.89444444444444449</v>
      </c>
      <c r="AF11">
        <f t="shared" ref="AF11:AK11" si="15">SUM(AF5:AF10)</f>
        <v>874</v>
      </c>
      <c r="AG11" s="20">
        <f t="shared" si="15"/>
        <v>83.672222222222231</v>
      </c>
      <c r="AH11">
        <f t="shared" si="15"/>
        <v>23</v>
      </c>
      <c r="AI11">
        <f t="shared" si="15"/>
        <v>2.2833333333333332</v>
      </c>
      <c r="AJ11">
        <f t="shared" si="15"/>
        <v>0</v>
      </c>
      <c r="AK11">
        <f t="shared" si="15"/>
        <v>0</v>
      </c>
      <c r="AL11">
        <f>SUM(AL5:AL10)</f>
        <v>29.509999999999998</v>
      </c>
      <c r="AM11">
        <f>SUM(AM5:AM10)</f>
        <v>1.6906444444444444</v>
      </c>
      <c r="AN11">
        <f>SUM(AN5:AN10)</f>
        <v>0</v>
      </c>
      <c r="AO11">
        <f>SUM(AO5:AO10)</f>
        <v>0</v>
      </c>
      <c r="AP11">
        <v>0</v>
      </c>
      <c r="AQ11">
        <f>SUM(AQ5:AQ10)</f>
        <v>0</v>
      </c>
    </row>
    <row r="12" spans="1:43" ht="80" thickBot="1">
      <c r="G12" s="67" t="s">
        <v>1254</v>
      </c>
      <c r="H12" s="67" t="s">
        <v>1294</v>
      </c>
      <c r="I12" s="67" t="s">
        <v>1295</v>
      </c>
      <c r="J12" s="67" t="s">
        <v>1255</v>
      </c>
      <c r="K12" s="67"/>
      <c r="L12" s="67" t="s">
        <v>1256</v>
      </c>
      <c r="M12" s="67" t="s">
        <v>1296</v>
      </c>
      <c r="N12" s="67" t="s">
        <v>1297</v>
      </c>
      <c r="O12" s="67" t="s">
        <v>1257</v>
      </c>
      <c r="P12" s="67"/>
      <c r="Q12" s="67" t="s">
        <v>1258</v>
      </c>
      <c r="R12" s="67" t="s">
        <v>1298</v>
      </c>
      <c r="S12" s="67" t="s">
        <v>1299</v>
      </c>
      <c r="T12" s="67" t="s">
        <v>1259</v>
      </c>
      <c r="U12" s="67"/>
      <c r="V12" s="67" t="s">
        <v>1260</v>
      </c>
      <c r="W12" s="67" t="s">
        <v>1300</v>
      </c>
      <c r="X12" s="67" t="s">
        <v>1301</v>
      </c>
      <c r="Y12" s="67" t="s">
        <v>1261</v>
      </c>
      <c r="Z12" s="67"/>
      <c r="AA12" s="67" t="s">
        <v>1262</v>
      </c>
      <c r="AB12" s="67" t="s">
        <v>1304</v>
      </c>
      <c r="AC12" s="67" t="s">
        <v>1305</v>
      </c>
      <c r="AD12" s="67" t="s">
        <v>1263</v>
      </c>
      <c r="AE12" s="67"/>
      <c r="AF12" s="67" t="s">
        <v>1264</v>
      </c>
      <c r="AG12" s="67" t="s">
        <v>1302</v>
      </c>
      <c r="AH12" s="67" t="s">
        <v>1303</v>
      </c>
      <c r="AI12" s="67" t="s">
        <v>1265</v>
      </c>
      <c r="AJ12" s="67" t="s">
        <v>1266</v>
      </c>
      <c r="AK12" s="70" t="s">
        <v>1306</v>
      </c>
      <c r="AL12" s="64" t="s">
        <v>1309</v>
      </c>
      <c r="AM12" s="64" t="s">
        <v>1316</v>
      </c>
      <c r="AN12" s="67" t="s">
        <v>1353</v>
      </c>
      <c r="AO12" s="67" t="s">
        <v>1354</v>
      </c>
      <c r="AP12" s="67" t="s">
        <v>1355</v>
      </c>
      <c r="AQ12" s="67" t="s">
        <v>1358</v>
      </c>
    </row>
    <row r="13" spans="1:43" ht="30" customHeight="1" thickBot="1">
      <c r="G13" s="65">
        <f>G11/B11</f>
        <v>229.66666666666666</v>
      </c>
      <c r="H13" s="65">
        <f>H11/B11</f>
        <v>31.94814814814815</v>
      </c>
      <c r="I13" s="65">
        <f>I11/B11</f>
        <v>6</v>
      </c>
      <c r="J13" s="65">
        <f>J11/B11</f>
        <v>0.74166666666666659</v>
      </c>
      <c r="L13" s="65">
        <f>L11/B11</f>
        <v>192</v>
      </c>
      <c r="M13" s="65">
        <f>M11/B11</f>
        <v>20.744444444444447</v>
      </c>
      <c r="N13" s="65">
        <f>N11/B11</f>
        <v>5.5</v>
      </c>
      <c r="O13" s="65">
        <f>O11/B11</f>
        <v>0.63981481481481473</v>
      </c>
      <c r="Q13" s="65">
        <f>Q11/B11</f>
        <v>96.333333333333329</v>
      </c>
      <c r="R13" s="65">
        <f>R11/B11</f>
        <v>9.3009259259259256</v>
      </c>
      <c r="S13" s="65">
        <f>S11/B11</f>
        <v>3.3333333333333335</v>
      </c>
      <c r="T13" s="65">
        <f>T11/B11</f>
        <v>0.28148148148148144</v>
      </c>
      <c r="V13" s="65">
        <f>V11/B11</f>
        <v>95.666666666666671</v>
      </c>
      <c r="W13" s="65">
        <f>W11/B11</f>
        <v>11.443518518518516</v>
      </c>
      <c r="X13" s="65">
        <f>X11/B11</f>
        <v>3</v>
      </c>
      <c r="Y13" s="65">
        <f>Y11/B11</f>
        <v>0.4055555555555555</v>
      </c>
      <c r="AA13" s="65">
        <f>AA11/B11</f>
        <v>19.166666666666668</v>
      </c>
      <c r="AB13" s="65">
        <f>AB11/B11</f>
        <v>1.7685185185185184</v>
      </c>
      <c r="AC13" s="65">
        <f>AC11/B11</f>
        <v>1.1666666666666667</v>
      </c>
      <c r="AD13" s="65">
        <f>AD11/B11</f>
        <v>0.14907407407407408</v>
      </c>
      <c r="AF13" s="65">
        <f>AF11/B11</f>
        <v>145.66666666666666</v>
      </c>
      <c r="AG13" s="65">
        <f>AG11/B11</f>
        <v>13.945370370370371</v>
      </c>
      <c r="AH13" s="65">
        <f>AH11/B11</f>
        <v>3.8333333333333335</v>
      </c>
      <c r="AI13" s="65">
        <f>AI11/B11</f>
        <v>0.38055555555555554</v>
      </c>
      <c r="AJ13" s="65">
        <f>AJ11/B11</f>
        <v>0</v>
      </c>
      <c r="AK13" s="65">
        <f>AK11/B11</f>
        <v>0</v>
      </c>
      <c r="AL13" s="65">
        <f>AL11/B11</f>
        <v>4.918333333333333</v>
      </c>
      <c r="AM13" s="65">
        <f>AM11/B11</f>
        <v>0.28177407407407407</v>
      </c>
      <c r="AN13" s="65">
        <f>AN11/B11</f>
        <v>0</v>
      </c>
      <c r="AO13" s="65">
        <f>AO11/B11</f>
        <v>0</v>
      </c>
      <c r="AP13" s="65">
        <f>AP11/B11</f>
        <v>0</v>
      </c>
      <c r="AQ13" s="65">
        <f>AQ11/B11</f>
        <v>0</v>
      </c>
    </row>
    <row r="15" spans="1:43">
      <c r="A15" s="59" t="s">
        <v>936</v>
      </c>
      <c r="B15" s="59" t="s">
        <v>981</v>
      </c>
      <c r="C15" s="59"/>
      <c r="D15" s="59" t="s">
        <v>982</v>
      </c>
      <c r="E15" s="59"/>
      <c r="F15" s="59"/>
      <c r="K15" t="s">
        <v>1310</v>
      </c>
      <c r="L15" t="s">
        <v>1311</v>
      </c>
      <c r="M15" s="20" t="s">
        <v>1312</v>
      </c>
      <c r="N15" t="s">
        <v>1313</v>
      </c>
    </row>
    <row r="16" spans="1:43">
      <c r="A16" s="60"/>
      <c r="B16" s="60"/>
      <c r="C16" s="60"/>
      <c r="D16" s="60"/>
      <c r="E16" s="60"/>
      <c r="F16" s="60"/>
    </row>
    <row r="17" spans="1:14">
      <c r="A17" s="60" t="s">
        <v>1082</v>
      </c>
      <c r="B17" s="60">
        <v>1</v>
      </c>
      <c r="C17" s="60"/>
      <c r="D17" s="60">
        <v>3</v>
      </c>
      <c r="E17" s="60"/>
      <c r="F17" s="60"/>
      <c r="K17">
        <v>4.8040000000000003</v>
      </c>
      <c r="L17">
        <v>4.8040000000000003</v>
      </c>
    </row>
    <row r="18" spans="1:14">
      <c r="A18" s="60" t="s">
        <v>1083</v>
      </c>
      <c r="B18" s="60">
        <v>2</v>
      </c>
      <c r="C18" s="60"/>
      <c r="D18" s="60">
        <v>1</v>
      </c>
      <c r="E18" s="60">
        <v>2</v>
      </c>
      <c r="F18" s="60"/>
      <c r="K18">
        <v>9.9019999999999992</v>
      </c>
      <c r="L18">
        <v>5</v>
      </c>
      <c r="M18" s="20">
        <v>4.9020000000000001</v>
      </c>
    </row>
    <row r="19" spans="1:14">
      <c r="A19" s="60" t="s">
        <v>1084</v>
      </c>
      <c r="B19" s="60">
        <v>3</v>
      </c>
      <c r="C19" s="60"/>
      <c r="D19" s="60">
        <v>1</v>
      </c>
      <c r="E19" s="60">
        <v>2</v>
      </c>
      <c r="F19" s="60">
        <v>2</v>
      </c>
      <c r="K19">
        <v>14.804</v>
      </c>
      <c r="L19">
        <v>5</v>
      </c>
      <c r="M19" s="20">
        <v>4.9020000000000001</v>
      </c>
      <c r="N19">
        <v>4.9020000000000001</v>
      </c>
    </row>
  </sheetData>
  <hyperlinks>
    <hyperlink ref="A3" r:id="rId1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6"/>
  <sheetViews>
    <sheetView topLeftCell="P3" workbookViewId="0">
      <selection activeCell="AQ5" sqref="AQ5:AQ13"/>
    </sheetView>
  </sheetViews>
  <sheetFormatPr baseColWidth="10" defaultColWidth="8.83203125" defaultRowHeight="14" x14ac:dyDescent="0"/>
  <cols>
    <col min="1" max="1" width="18.33203125" customWidth="1"/>
    <col min="3" max="7" width="5.6640625" customWidth="1"/>
    <col min="8" max="8" width="5.6640625" style="20" customWidth="1"/>
    <col min="9" max="12" width="5.6640625" customWidth="1"/>
    <col min="13" max="13" width="5.6640625" style="20" customWidth="1"/>
    <col min="14" max="17" width="5.6640625" customWidth="1"/>
    <col min="18" max="18" width="5.6640625" style="20" customWidth="1"/>
    <col min="19" max="22" width="5.6640625" customWidth="1"/>
    <col min="23" max="23" width="5.6640625" style="20" customWidth="1"/>
    <col min="24" max="27" width="5.6640625" customWidth="1"/>
    <col min="28" max="28" width="5.6640625" style="20" customWidth="1"/>
    <col min="29" max="32" width="5.6640625" customWidth="1"/>
    <col min="33" max="33" width="5.6640625" style="20" customWidth="1"/>
    <col min="34" max="35" width="5.6640625" customWidth="1"/>
  </cols>
  <sheetData>
    <row r="1" spans="1:43">
      <c r="A1">
        <v>17</v>
      </c>
      <c r="B1" t="s">
        <v>35</v>
      </c>
      <c r="C1">
        <v>12</v>
      </c>
      <c r="D1">
        <v>28</v>
      </c>
      <c r="E1">
        <f>AVERAGE(C1:D1)</f>
        <v>20</v>
      </c>
      <c r="K1">
        <v>16</v>
      </c>
      <c r="L1" t="s">
        <v>35</v>
      </c>
      <c r="N1">
        <v>12</v>
      </c>
      <c r="O1">
        <v>28</v>
      </c>
      <c r="P1">
        <v>21</v>
      </c>
      <c r="Q1">
        <v>29</v>
      </c>
      <c r="S1">
        <v>24</v>
      </c>
      <c r="T1">
        <v>22.8</v>
      </c>
    </row>
    <row r="2" spans="1:43">
      <c r="A2" t="s">
        <v>480</v>
      </c>
    </row>
    <row r="3" spans="1:43" ht="15" thickBot="1">
      <c r="A3" s="19" t="s">
        <v>481</v>
      </c>
    </row>
    <row r="4" spans="1:43" ht="73.5" customHeight="1" thickBot="1">
      <c r="B4" t="s">
        <v>939</v>
      </c>
      <c r="C4" s="40" t="s">
        <v>938</v>
      </c>
      <c r="D4" s="41" t="s">
        <v>960</v>
      </c>
      <c r="E4" s="42" t="s">
        <v>959</v>
      </c>
      <c r="F4" s="48" t="s">
        <v>946</v>
      </c>
      <c r="G4" s="49" t="s">
        <v>944</v>
      </c>
      <c r="H4" s="49" t="s">
        <v>1284</v>
      </c>
      <c r="I4" s="49" t="s">
        <v>945</v>
      </c>
      <c r="J4" s="50" t="s">
        <v>964</v>
      </c>
      <c r="K4" s="45" t="s">
        <v>947</v>
      </c>
      <c r="L4" s="49" t="s">
        <v>942</v>
      </c>
      <c r="M4" s="49" t="s">
        <v>1285</v>
      </c>
      <c r="N4" s="49" t="s">
        <v>943</v>
      </c>
      <c r="O4" s="50" t="s">
        <v>965</v>
      </c>
      <c r="P4" s="45" t="s">
        <v>951</v>
      </c>
      <c r="Q4" s="49" t="s">
        <v>952</v>
      </c>
      <c r="R4" s="49" t="s">
        <v>1286</v>
      </c>
      <c r="S4" s="49" t="s">
        <v>937</v>
      </c>
      <c r="T4" s="50" t="s">
        <v>966</v>
      </c>
      <c r="U4" s="45" t="s">
        <v>953</v>
      </c>
      <c r="V4" s="49" t="s">
        <v>954</v>
      </c>
      <c r="W4" s="49" t="s">
        <v>1287</v>
      </c>
      <c r="X4" s="49" t="s">
        <v>955</v>
      </c>
      <c r="Y4" s="50" t="s">
        <v>967</v>
      </c>
      <c r="Z4" s="45" t="s">
        <v>948</v>
      </c>
      <c r="AA4" s="49" t="s">
        <v>949</v>
      </c>
      <c r="AB4" s="49" t="s">
        <v>1290</v>
      </c>
      <c r="AC4" s="49" t="s">
        <v>950</v>
      </c>
      <c r="AD4" s="50" t="s">
        <v>968</v>
      </c>
      <c r="AE4" s="45" t="s">
        <v>956</v>
      </c>
      <c r="AF4" s="49" t="s">
        <v>957</v>
      </c>
      <c r="AG4" s="49" t="s">
        <v>1291</v>
      </c>
      <c r="AH4" s="49" t="s">
        <v>958</v>
      </c>
      <c r="AI4" s="50" t="s">
        <v>969</v>
      </c>
      <c r="AJ4" s="72" t="s">
        <v>1252</v>
      </c>
      <c r="AK4" s="50" t="s">
        <v>1307</v>
      </c>
      <c r="AL4" s="85" t="s">
        <v>1309</v>
      </c>
      <c r="AM4" s="44" t="s">
        <v>1316</v>
      </c>
      <c r="AN4" s="72" t="s">
        <v>1317</v>
      </c>
      <c r="AO4" s="89" t="s">
        <v>1318</v>
      </c>
      <c r="AP4" s="108" t="s">
        <v>1319</v>
      </c>
      <c r="AQ4" s="110" t="s">
        <v>1357</v>
      </c>
    </row>
    <row r="5" spans="1:43">
      <c r="A5" t="s">
        <v>974</v>
      </c>
      <c r="B5" t="s">
        <v>940</v>
      </c>
      <c r="C5" s="28">
        <v>1993</v>
      </c>
      <c r="D5" s="29">
        <v>2013</v>
      </c>
      <c r="E5" s="30">
        <f>D5-C5</f>
        <v>20</v>
      </c>
      <c r="F5" s="28">
        <v>24</v>
      </c>
      <c r="G5" s="29">
        <v>931</v>
      </c>
      <c r="H5" s="29">
        <f>G5/E5</f>
        <v>46.55</v>
      </c>
      <c r="I5" s="29">
        <v>14</v>
      </c>
      <c r="J5" s="30">
        <f>I5/E5</f>
        <v>0.7</v>
      </c>
      <c r="K5" s="28">
        <v>23</v>
      </c>
      <c r="L5" s="29">
        <v>930</v>
      </c>
      <c r="M5" s="29">
        <f>L5/E5</f>
        <v>46.5</v>
      </c>
      <c r="N5" s="29">
        <v>14</v>
      </c>
      <c r="O5" s="30">
        <f>N5/E5</f>
        <v>0.7</v>
      </c>
      <c r="P5" s="28">
        <v>9</v>
      </c>
      <c r="Q5" s="29">
        <v>328</v>
      </c>
      <c r="R5" s="29">
        <f>Q5/E5</f>
        <v>16.399999999999999</v>
      </c>
      <c r="S5" s="29">
        <v>6</v>
      </c>
      <c r="T5" s="30">
        <f>S5/E5</f>
        <v>0.3</v>
      </c>
      <c r="U5" s="28">
        <v>14</v>
      </c>
      <c r="V5" s="29">
        <v>602</v>
      </c>
      <c r="W5" s="29">
        <f>V5/E5</f>
        <v>30.1</v>
      </c>
      <c r="X5" s="29">
        <v>9</v>
      </c>
      <c r="Y5" s="30">
        <f>X5/E5</f>
        <v>0.45</v>
      </c>
      <c r="Z5" s="28">
        <v>6</v>
      </c>
      <c r="AA5" s="29">
        <v>299</v>
      </c>
      <c r="AB5" s="29">
        <f>AA5/E5</f>
        <v>14.95</v>
      </c>
      <c r="AC5" s="29">
        <v>3</v>
      </c>
      <c r="AD5" s="30">
        <f>AC5/E5</f>
        <v>0.15</v>
      </c>
      <c r="AE5" s="28">
        <v>13</v>
      </c>
      <c r="AF5" s="29">
        <v>584</v>
      </c>
      <c r="AG5" s="29">
        <f>AF5/E5</f>
        <v>29.2</v>
      </c>
      <c r="AH5" s="29">
        <v>12</v>
      </c>
      <c r="AI5" s="30">
        <f>AH5/E5</f>
        <v>0.6</v>
      </c>
      <c r="AJ5" s="78">
        <v>0</v>
      </c>
      <c r="AK5" s="30">
        <f>AJ5/E5</f>
        <v>0</v>
      </c>
      <c r="AL5" s="28">
        <v>4.4119999999999999</v>
      </c>
      <c r="AM5" s="30">
        <f>AL5/E5</f>
        <v>0.22059999999999999</v>
      </c>
      <c r="AN5" s="28">
        <v>0</v>
      </c>
      <c r="AO5" s="30">
        <v>0</v>
      </c>
      <c r="AP5" s="87">
        <v>0</v>
      </c>
      <c r="AQ5" s="87">
        <v>0</v>
      </c>
    </row>
    <row r="6" spans="1:43">
      <c r="A6" t="s">
        <v>472</v>
      </c>
      <c r="B6" t="s">
        <v>940</v>
      </c>
      <c r="C6" s="31">
        <v>2007</v>
      </c>
      <c r="D6" s="27">
        <v>2013</v>
      </c>
      <c r="E6" s="32">
        <f t="shared" ref="E6:E13" si="0">D6-C6</f>
        <v>6</v>
      </c>
      <c r="F6" s="31">
        <v>10</v>
      </c>
      <c r="G6" s="36">
        <v>58</v>
      </c>
      <c r="H6" s="27">
        <f t="shared" ref="H6:H13" si="1">G6/E6</f>
        <v>9.6666666666666661</v>
      </c>
      <c r="I6" s="36">
        <v>4</v>
      </c>
      <c r="J6" s="32">
        <f t="shared" ref="J6:J13" si="2">I6/E6</f>
        <v>0.66666666666666663</v>
      </c>
      <c r="K6" s="31">
        <v>9</v>
      </c>
      <c r="L6" s="27">
        <v>56</v>
      </c>
      <c r="M6" s="27">
        <f t="shared" ref="M6:M13" si="3">L6/E6</f>
        <v>9.3333333333333339</v>
      </c>
      <c r="N6" s="27">
        <v>4</v>
      </c>
      <c r="O6" s="32">
        <f t="shared" ref="O6:O13" si="4">N6/E6</f>
        <v>0.66666666666666663</v>
      </c>
      <c r="P6" s="31">
        <v>4</v>
      </c>
      <c r="Q6" s="36">
        <v>33</v>
      </c>
      <c r="R6" s="27">
        <f t="shared" ref="R6:R13" si="5">Q6/E6</f>
        <v>5.5</v>
      </c>
      <c r="S6" s="36">
        <v>2</v>
      </c>
      <c r="T6" s="32">
        <f t="shared" ref="T6:T13" si="6">S6/E6</f>
        <v>0.33333333333333331</v>
      </c>
      <c r="U6" s="31">
        <v>5</v>
      </c>
      <c r="V6" s="36">
        <v>23</v>
      </c>
      <c r="W6" s="27">
        <f t="shared" ref="W6:W13" si="7">V6/E6</f>
        <v>3.8333333333333335</v>
      </c>
      <c r="X6" s="36">
        <v>3</v>
      </c>
      <c r="Y6" s="32">
        <f t="shared" ref="Y6:Y13" si="8">X6/E6</f>
        <v>0.5</v>
      </c>
      <c r="Z6" s="31">
        <v>2</v>
      </c>
      <c r="AA6" s="36">
        <v>9</v>
      </c>
      <c r="AB6" s="27">
        <f t="shared" ref="AB6:AB13" si="9">AA6/E6</f>
        <v>1.5</v>
      </c>
      <c r="AC6" s="36">
        <v>1</v>
      </c>
      <c r="AD6" s="32">
        <f t="shared" ref="AD6:AD13" si="10">AC6/E6</f>
        <v>0.16666666666666666</v>
      </c>
      <c r="AE6" s="31">
        <v>6</v>
      </c>
      <c r="AF6" s="36">
        <v>51</v>
      </c>
      <c r="AG6" s="27">
        <f t="shared" ref="AG6:AG13" si="11">AF6/E6</f>
        <v>8.5</v>
      </c>
      <c r="AH6" s="36">
        <v>4</v>
      </c>
      <c r="AI6" s="32">
        <f t="shared" ref="AI6:AI13" si="12">AH6/E6</f>
        <v>0.66666666666666663</v>
      </c>
      <c r="AJ6" s="39">
        <v>0</v>
      </c>
      <c r="AK6" s="32">
        <f t="shared" ref="AK6:AK13" si="13">AJ6/E6</f>
        <v>0</v>
      </c>
      <c r="AL6" s="31">
        <v>0</v>
      </c>
      <c r="AM6" s="32">
        <f t="shared" ref="AM6:AM13" si="14">AL6/E6</f>
        <v>0</v>
      </c>
      <c r="AN6" s="31">
        <v>0</v>
      </c>
      <c r="AO6" s="32">
        <v>0</v>
      </c>
      <c r="AP6" s="109">
        <v>0</v>
      </c>
      <c r="AQ6" s="109">
        <v>0</v>
      </c>
    </row>
    <row r="7" spans="1:43">
      <c r="A7" t="s">
        <v>473</v>
      </c>
      <c r="B7" t="s">
        <v>912</v>
      </c>
      <c r="C7" s="31">
        <v>1993</v>
      </c>
      <c r="D7" s="27">
        <v>2013</v>
      </c>
      <c r="E7" s="32">
        <f t="shared" si="0"/>
        <v>20</v>
      </c>
      <c r="F7" s="31">
        <v>13</v>
      </c>
      <c r="G7" s="36">
        <v>339</v>
      </c>
      <c r="H7" s="27">
        <f t="shared" si="1"/>
        <v>16.95</v>
      </c>
      <c r="I7" s="36">
        <v>9</v>
      </c>
      <c r="J7" s="32">
        <f t="shared" si="2"/>
        <v>0.45</v>
      </c>
      <c r="K7" s="31">
        <v>10</v>
      </c>
      <c r="L7" s="36">
        <v>275</v>
      </c>
      <c r="M7" s="27">
        <f t="shared" si="3"/>
        <v>13.75</v>
      </c>
      <c r="N7" s="36">
        <v>8</v>
      </c>
      <c r="O7" s="32">
        <f t="shared" si="4"/>
        <v>0.4</v>
      </c>
      <c r="P7" s="31">
        <v>3</v>
      </c>
      <c r="Q7" s="36">
        <v>22</v>
      </c>
      <c r="R7" s="27">
        <f t="shared" si="5"/>
        <v>1.1000000000000001</v>
      </c>
      <c r="S7" s="36">
        <v>2</v>
      </c>
      <c r="T7" s="32">
        <f t="shared" si="6"/>
        <v>0.1</v>
      </c>
      <c r="U7" s="31">
        <v>7</v>
      </c>
      <c r="V7" s="36">
        <v>253</v>
      </c>
      <c r="W7" s="27">
        <f t="shared" si="7"/>
        <v>12.65</v>
      </c>
      <c r="X7" s="36">
        <v>7</v>
      </c>
      <c r="Y7" s="32">
        <f t="shared" si="8"/>
        <v>0.35</v>
      </c>
      <c r="Z7" s="31">
        <v>1</v>
      </c>
      <c r="AA7" s="36">
        <v>10</v>
      </c>
      <c r="AB7" s="27">
        <f t="shared" si="9"/>
        <v>0.5</v>
      </c>
      <c r="AC7" s="36">
        <v>1</v>
      </c>
      <c r="AD7" s="32">
        <f t="shared" si="10"/>
        <v>0.05</v>
      </c>
      <c r="AE7" s="31">
        <v>5</v>
      </c>
      <c r="AF7" s="36">
        <v>234</v>
      </c>
      <c r="AG7" s="27">
        <f t="shared" si="11"/>
        <v>11.7</v>
      </c>
      <c r="AH7" s="36">
        <v>5</v>
      </c>
      <c r="AI7" s="32">
        <f t="shared" si="12"/>
        <v>0.25</v>
      </c>
      <c r="AJ7" s="39">
        <v>0</v>
      </c>
      <c r="AK7" s="32">
        <f t="shared" si="13"/>
        <v>0</v>
      </c>
      <c r="AL7" s="31">
        <v>5</v>
      </c>
      <c r="AM7" s="32">
        <f t="shared" si="14"/>
        <v>0.25</v>
      </c>
      <c r="AN7" s="31">
        <v>0</v>
      </c>
      <c r="AO7" s="32">
        <v>0</v>
      </c>
      <c r="AP7" s="109">
        <v>0</v>
      </c>
      <c r="AQ7" s="109">
        <v>0</v>
      </c>
    </row>
    <row r="8" spans="1:43">
      <c r="A8" t="s">
        <v>474</v>
      </c>
      <c r="B8" t="s">
        <v>940</v>
      </c>
      <c r="C8" s="31">
        <v>2004</v>
      </c>
      <c r="D8" s="27">
        <v>2013</v>
      </c>
      <c r="E8" s="32">
        <f t="shared" si="0"/>
        <v>9</v>
      </c>
      <c r="F8" s="31">
        <v>7</v>
      </c>
      <c r="G8" s="36">
        <v>30</v>
      </c>
      <c r="H8" s="27">
        <f t="shared" si="1"/>
        <v>3.3333333333333335</v>
      </c>
      <c r="I8" s="36">
        <v>3</v>
      </c>
      <c r="J8" s="32">
        <f t="shared" si="2"/>
        <v>0.33333333333333331</v>
      </c>
      <c r="K8" s="31">
        <v>7</v>
      </c>
      <c r="L8" s="36">
        <v>30</v>
      </c>
      <c r="M8" s="27">
        <f t="shared" si="3"/>
        <v>3.3333333333333335</v>
      </c>
      <c r="N8" s="36">
        <v>3</v>
      </c>
      <c r="O8" s="32">
        <f t="shared" si="4"/>
        <v>0.33333333333333331</v>
      </c>
      <c r="P8" s="31">
        <v>3</v>
      </c>
      <c r="Q8" s="36">
        <v>9</v>
      </c>
      <c r="R8" s="27">
        <f t="shared" si="5"/>
        <v>1</v>
      </c>
      <c r="S8" s="36">
        <v>1</v>
      </c>
      <c r="T8" s="32">
        <f t="shared" si="6"/>
        <v>0.1111111111111111</v>
      </c>
      <c r="U8" s="31">
        <v>4</v>
      </c>
      <c r="V8" s="36">
        <v>21</v>
      </c>
      <c r="W8" s="27">
        <f t="shared" si="7"/>
        <v>2.3333333333333335</v>
      </c>
      <c r="X8" s="36">
        <v>3</v>
      </c>
      <c r="Y8" s="32">
        <f t="shared" si="8"/>
        <v>0.33333333333333331</v>
      </c>
      <c r="Z8" s="31">
        <v>2</v>
      </c>
      <c r="AA8" s="36">
        <v>4</v>
      </c>
      <c r="AB8" s="27">
        <f t="shared" si="9"/>
        <v>0.44444444444444442</v>
      </c>
      <c r="AC8" s="36">
        <v>1</v>
      </c>
      <c r="AD8" s="32">
        <f t="shared" si="10"/>
        <v>0.1111111111111111</v>
      </c>
      <c r="AE8" s="31">
        <v>2</v>
      </c>
      <c r="AF8" s="36">
        <v>17</v>
      </c>
      <c r="AG8" s="27">
        <f t="shared" si="11"/>
        <v>1.8888888888888888</v>
      </c>
      <c r="AH8" s="36">
        <v>2</v>
      </c>
      <c r="AI8" s="32">
        <f t="shared" si="12"/>
        <v>0.22222222222222221</v>
      </c>
      <c r="AJ8" s="39">
        <v>0</v>
      </c>
      <c r="AK8" s="32">
        <f t="shared" si="13"/>
        <v>0</v>
      </c>
      <c r="AL8" s="31">
        <v>11.568</v>
      </c>
      <c r="AM8" s="32">
        <f t="shared" si="14"/>
        <v>1.2853333333333332</v>
      </c>
      <c r="AN8" s="31">
        <v>0</v>
      </c>
      <c r="AO8" s="32">
        <v>0</v>
      </c>
      <c r="AP8" s="109">
        <v>0</v>
      </c>
      <c r="AQ8" s="109">
        <v>0</v>
      </c>
    </row>
    <row r="9" spans="1:43">
      <c r="A9" t="s">
        <v>475</v>
      </c>
      <c r="B9" t="s">
        <v>940</v>
      </c>
      <c r="C9" s="31">
        <v>1993</v>
      </c>
      <c r="D9" s="27">
        <v>2013</v>
      </c>
      <c r="E9" s="32">
        <f t="shared" si="0"/>
        <v>20</v>
      </c>
      <c r="F9" s="31">
        <v>16</v>
      </c>
      <c r="G9" s="36">
        <v>378</v>
      </c>
      <c r="H9" s="27">
        <f t="shared" si="1"/>
        <v>18.899999999999999</v>
      </c>
      <c r="I9" s="36">
        <v>10</v>
      </c>
      <c r="J9" s="32">
        <f t="shared" si="2"/>
        <v>0.5</v>
      </c>
      <c r="K9" s="31">
        <v>16</v>
      </c>
      <c r="L9" s="36">
        <v>378</v>
      </c>
      <c r="M9" s="27">
        <f t="shared" si="3"/>
        <v>18.899999999999999</v>
      </c>
      <c r="N9" s="36">
        <v>10</v>
      </c>
      <c r="O9" s="32">
        <f t="shared" si="4"/>
        <v>0.5</v>
      </c>
      <c r="P9" s="31">
        <v>3</v>
      </c>
      <c r="Q9" s="36">
        <v>51</v>
      </c>
      <c r="R9" s="27">
        <f t="shared" si="5"/>
        <v>2.5499999999999998</v>
      </c>
      <c r="S9" s="36">
        <v>2</v>
      </c>
      <c r="T9" s="32">
        <f t="shared" si="6"/>
        <v>0.1</v>
      </c>
      <c r="U9" s="31">
        <v>13</v>
      </c>
      <c r="V9" s="36">
        <v>327</v>
      </c>
      <c r="W9" s="27">
        <f t="shared" si="7"/>
        <v>16.350000000000001</v>
      </c>
      <c r="X9" s="36">
        <v>9</v>
      </c>
      <c r="Y9" s="32">
        <f t="shared" si="8"/>
        <v>0.45</v>
      </c>
      <c r="Z9" s="31">
        <v>8</v>
      </c>
      <c r="AA9" s="36">
        <v>158</v>
      </c>
      <c r="AB9" s="27">
        <f t="shared" si="9"/>
        <v>7.9</v>
      </c>
      <c r="AC9" s="36">
        <v>5</v>
      </c>
      <c r="AD9" s="32">
        <f t="shared" si="10"/>
        <v>0.25</v>
      </c>
      <c r="AE9" s="31">
        <v>8</v>
      </c>
      <c r="AF9" s="36">
        <v>249</v>
      </c>
      <c r="AG9" s="27">
        <f t="shared" si="11"/>
        <v>12.45</v>
      </c>
      <c r="AH9" s="36">
        <v>7</v>
      </c>
      <c r="AI9" s="32">
        <f t="shared" si="12"/>
        <v>0.35</v>
      </c>
      <c r="AJ9" s="39">
        <v>0</v>
      </c>
      <c r="AK9" s="32">
        <f t="shared" si="13"/>
        <v>0</v>
      </c>
      <c r="AL9" s="31">
        <v>5.49</v>
      </c>
      <c r="AM9" s="32">
        <f t="shared" si="14"/>
        <v>0.27450000000000002</v>
      </c>
      <c r="AN9" s="31">
        <v>0</v>
      </c>
      <c r="AO9" s="32">
        <v>0</v>
      </c>
      <c r="AP9" s="109">
        <v>0</v>
      </c>
      <c r="AQ9" s="109">
        <v>0</v>
      </c>
    </row>
    <row r="10" spans="1:43">
      <c r="A10" t="s">
        <v>476</v>
      </c>
      <c r="B10" t="s">
        <v>940</v>
      </c>
      <c r="C10" s="31">
        <v>2004</v>
      </c>
      <c r="D10" s="27">
        <v>2013</v>
      </c>
      <c r="E10" s="32">
        <f t="shared" si="0"/>
        <v>9</v>
      </c>
      <c r="F10" s="31">
        <v>15</v>
      </c>
      <c r="G10" s="36">
        <v>80</v>
      </c>
      <c r="H10" s="27">
        <f t="shared" si="1"/>
        <v>8.8888888888888893</v>
      </c>
      <c r="I10" s="36">
        <v>6</v>
      </c>
      <c r="J10" s="32">
        <f t="shared" si="2"/>
        <v>0.66666666666666663</v>
      </c>
      <c r="K10" s="31">
        <v>15</v>
      </c>
      <c r="L10" s="36">
        <v>80</v>
      </c>
      <c r="M10" s="27">
        <f t="shared" si="3"/>
        <v>8.8888888888888893</v>
      </c>
      <c r="N10" s="36">
        <v>6</v>
      </c>
      <c r="O10" s="32">
        <f t="shared" si="4"/>
        <v>0.66666666666666663</v>
      </c>
      <c r="P10" s="31">
        <v>11</v>
      </c>
      <c r="Q10" s="36">
        <v>54</v>
      </c>
      <c r="R10" s="27">
        <f t="shared" si="5"/>
        <v>6</v>
      </c>
      <c r="S10" s="36">
        <v>4</v>
      </c>
      <c r="T10" s="32">
        <f t="shared" si="6"/>
        <v>0.44444444444444442</v>
      </c>
      <c r="U10" s="31">
        <v>4</v>
      </c>
      <c r="V10" s="36">
        <v>26</v>
      </c>
      <c r="W10" s="27">
        <f t="shared" si="7"/>
        <v>2.8888888888888888</v>
      </c>
      <c r="X10" s="36">
        <v>3</v>
      </c>
      <c r="Y10" s="32">
        <f t="shared" si="8"/>
        <v>0.33333333333333331</v>
      </c>
      <c r="Z10" s="31">
        <v>2</v>
      </c>
      <c r="AA10" s="36">
        <v>10</v>
      </c>
      <c r="AB10" s="27">
        <f t="shared" si="9"/>
        <v>1.1111111111111112</v>
      </c>
      <c r="AC10" s="36">
        <v>2</v>
      </c>
      <c r="AD10" s="32">
        <f t="shared" si="10"/>
        <v>0.22222222222222221</v>
      </c>
      <c r="AE10" s="31">
        <v>5</v>
      </c>
      <c r="AF10" s="36">
        <v>35</v>
      </c>
      <c r="AG10" s="27">
        <f t="shared" si="11"/>
        <v>3.8888888888888888</v>
      </c>
      <c r="AH10" s="36">
        <v>3</v>
      </c>
      <c r="AI10" s="32">
        <f t="shared" si="12"/>
        <v>0.33333333333333331</v>
      </c>
      <c r="AJ10" s="39">
        <v>0</v>
      </c>
      <c r="AK10" s="32">
        <f t="shared" si="13"/>
        <v>0</v>
      </c>
      <c r="AL10" s="31">
        <v>13.922000000000001</v>
      </c>
      <c r="AM10" s="32">
        <f t="shared" si="14"/>
        <v>1.546888888888889</v>
      </c>
      <c r="AN10" s="31">
        <v>0</v>
      </c>
      <c r="AO10" s="32">
        <v>0</v>
      </c>
      <c r="AP10" s="109">
        <v>0</v>
      </c>
      <c r="AQ10" s="109">
        <v>0</v>
      </c>
    </row>
    <row r="11" spans="1:43">
      <c r="A11" t="s">
        <v>477</v>
      </c>
      <c r="B11" t="s">
        <v>940</v>
      </c>
      <c r="C11" s="31">
        <v>1985</v>
      </c>
      <c r="D11" s="27">
        <v>2013</v>
      </c>
      <c r="E11" s="32">
        <f t="shared" si="0"/>
        <v>28</v>
      </c>
      <c r="F11" s="31">
        <v>24</v>
      </c>
      <c r="G11" s="36">
        <v>374</v>
      </c>
      <c r="H11" s="27">
        <f t="shared" si="1"/>
        <v>13.357142857142858</v>
      </c>
      <c r="I11" s="36">
        <v>10</v>
      </c>
      <c r="J11" s="32">
        <f t="shared" si="2"/>
        <v>0.35714285714285715</v>
      </c>
      <c r="K11" s="31">
        <v>22</v>
      </c>
      <c r="L11" s="36">
        <v>367</v>
      </c>
      <c r="M11" s="27">
        <f t="shared" si="3"/>
        <v>13.107142857142858</v>
      </c>
      <c r="N11" s="36">
        <v>10</v>
      </c>
      <c r="O11" s="32">
        <f t="shared" si="4"/>
        <v>0.35714285714285715</v>
      </c>
      <c r="P11" s="31">
        <v>3</v>
      </c>
      <c r="Q11" s="36">
        <v>32</v>
      </c>
      <c r="R11" s="27">
        <f t="shared" si="5"/>
        <v>1.1428571428571428</v>
      </c>
      <c r="S11" s="36">
        <v>2</v>
      </c>
      <c r="T11" s="32">
        <f t="shared" si="6"/>
        <v>7.1428571428571425E-2</v>
      </c>
      <c r="U11" s="31">
        <v>19</v>
      </c>
      <c r="V11" s="36">
        <v>335</v>
      </c>
      <c r="W11" s="27">
        <f t="shared" si="7"/>
        <v>11.964285714285714</v>
      </c>
      <c r="X11" s="36">
        <v>8</v>
      </c>
      <c r="Y11" s="32">
        <f t="shared" si="8"/>
        <v>0.2857142857142857</v>
      </c>
      <c r="Z11" s="31">
        <v>8</v>
      </c>
      <c r="AA11" s="36">
        <v>212</v>
      </c>
      <c r="AB11" s="27">
        <f t="shared" si="9"/>
        <v>7.5714285714285712</v>
      </c>
      <c r="AC11" s="36">
        <v>4</v>
      </c>
      <c r="AD11" s="32">
        <f t="shared" si="10"/>
        <v>0.14285714285714285</v>
      </c>
      <c r="AE11" s="31">
        <v>12</v>
      </c>
      <c r="AF11" s="36">
        <v>155</v>
      </c>
      <c r="AG11" s="27">
        <f t="shared" si="11"/>
        <v>5.5357142857142856</v>
      </c>
      <c r="AH11" s="36">
        <v>7</v>
      </c>
      <c r="AI11" s="32">
        <f t="shared" si="12"/>
        <v>0.25</v>
      </c>
      <c r="AJ11" s="39">
        <v>0</v>
      </c>
      <c r="AK11" s="32">
        <f t="shared" si="13"/>
        <v>0</v>
      </c>
      <c r="AL11" s="31">
        <v>4.9020000000000001</v>
      </c>
      <c r="AM11" s="32">
        <f t="shared" si="14"/>
        <v>0.17507142857142857</v>
      </c>
      <c r="AN11" s="31">
        <v>0</v>
      </c>
      <c r="AO11" s="32">
        <v>0</v>
      </c>
      <c r="AP11" s="109">
        <v>0</v>
      </c>
      <c r="AQ11" s="109">
        <v>0</v>
      </c>
    </row>
    <row r="12" spans="1:43">
      <c r="A12" t="s">
        <v>478</v>
      </c>
      <c r="B12" t="s">
        <v>940</v>
      </c>
      <c r="C12" s="31">
        <v>1999</v>
      </c>
      <c r="D12" s="27">
        <v>2013</v>
      </c>
      <c r="E12" s="32">
        <f t="shared" si="0"/>
        <v>14</v>
      </c>
      <c r="F12" s="31">
        <v>19</v>
      </c>
      <c r="G12" s="36">
        <v>180</v>
      </c>
      <c r="H12" s="27">
        <f t="shared" si="1"/>
        <v>12.857142857142858</v>
      </c>
      <c r="I12" s="36">
        <v>7</v>
      </c>
      <c r="J12" s="32">
        <f t="shared" si="2"/>
        <v>0.5</v>
      </c>
      <c r="K12" s="31">
        <v>18</v>
      </c>
      <c r="L12" s="36">
        <v>166</v>
      </c>
      <c r="M12" s="27">
        <f t="shared" si="3"/>
        <v>11.857142857142858</v>
      </c>
      <c r="N12" s="36">
        <v>7</v>
      </c>
      <c r="O12" s="32">
        <f t="shared" si="4"/>
        <v>0.5</v>
      </c>
      <c r="P12" s="31">
        <v>8</v>
      </c>
      <c r="Q12" s="36">
        <v>35</v>
      </c>
      <c r="R12" s="27">
        <f t="shared" si="5"/>
        <v>2.5</v>
      </c>
      <c r="S12" s="36">
        <v>3</v>
      </c>
      <c r="T12" s="32">
        <f t="shared" si="6"/>
        <v>0.21428571428571427</v>
      </c>
      <c r="U12" s="31">
        <v>10</v>
      </c>
      <c r="V12" s="36">
        <v>131</v>
      </c>
      <c r="W12" s="27">
        <f t="shared" si="7"/>
        <v>9.3571428571428577</v>
      </c>
      <c r="X12" s="36">
        <v>6</v>
      </c>
      <c r="Y12" s="32">
        <f t="shared" si="8"/>
        <v>0.42857142857142855</v>
      </c>
      <c r="Z12" s="31">
        <v>1</v>
      </c>
      <c r="AA12" s="36">
        <v>3</v>
      </c>
      <c r="AB12" s="27">
        <f t="shared" si="9"/>
        <v>0.21428571428571427</v>
      </c>
      <c r="AC12" s="36">
        <v>1</v>
      </c>
      <c r="AD12" s="32">
        <f t="shared" si="10"/>
        <v>7.1428571428571425E-2</v>
      </c>
      <c r="AE12" s="31">
        <v>4</v>
      </c>
      <c r="AF12" s="36">
        <v>38</v>
      </c>
      <c r="AG12" s="27">
        <f t="shared" si="11"/>
        <v>2.7142857142857144</v>
      </c>
      <c r="AH12" s="36">
        <v>3</v>
      </c>
      <c r="AI12" s="32">
        <f t="shared" si="12"/>
        <v>0.21428571428571427</v>
      </c>
      <c r="AJ12" s="39">
        <v>0</v>
      </c>
      <c r="AK12" s="32">
        <f t="shared" si="13"/>
        <v>0</v>
      </c>
      <c r="AL12" s="31">
        <v>0</v>
      </c>
      <c r="AM12" s="32">
        <f t="shared" si="14"/>
        <v>0</v>
      </c>
      <c r="AN12" s="31">
        <v>0</v>
      </c>
      <c r="AO12" s="32">
        <v>0</v>
      </c>
      <c r="AP12" s="109">
        <v>0</v>
      </c>
      <c r="AQ12" s="109">
        <v>0</v>
      </c>
    </row>
    <row r="13" spans="1:43" ht="15" thickBot="1">
      <c r="A13" t="s">
        <v>479</v>
      </c>
      <c r="B13" t="s">
        <v>940</v>
      </c>
      <c r="C13" s="33">
        <v>1977</v>
      </c>
      <c r="D13" s="34">
        <v>2013</v>
      </c>
      <c r="E13" s="35">
        <f t="shared" si="0"/>
        <v>36</v>
      </c>
      <c r="F13" s="33">
        <v>25</v>
      </c>
      <c r="G13" s="34">
        <v>283</v>
      </c>
      <c r="H13" s="34">
        <f t="shared" si="1"/>
        <v>7.8611111111111107</v>
      </c>
      <c r="I13" s="34">
        <v>10</v>
      </c>
      <c r="J13" s="35">
        <f t="shared" si="2"/>
        <v>0.27777777777777779</v>
      </c>
      <c r="K13" s="33">
        <v>20</v>
      </c>
      <c r="L13" s="34">
        <v>246</v>
      </c>
      <c r="M13" s="34">
        <f t="shared" si="3"/>
        <v>6.833333333333333</v>
      </c>
      <c r="N13" s="34">
        <v>9</v>
      </c>
      <c r="O13" s="35">
        <f t="shared" si="4"/>
        <v>0.25</v>
      </c>
      <c r="P13" s="33">
        <v>10</v>
      </c>
      <c r="Q13" s="34">
        <v>134</v>
      </c>
      <c r="R13" s="34">
        <f t="shared" si="5"/>
        <v>3.7222222222222223</v>
      </c>
      <c r="S13" s="34">
        <v>6</v>
      </c>
      <c r="T13" s="35">
        <f t="shared" si="6"/>
        <v>0.16666666666666666</v>
      </c>
      <c r="U13" s="33">
        <v>10</v>
      </c>
      <c r="V13" s="34">
        <v>112</v>
      </c>
      <c r="W13" s="34">
        <f t="shared" si="7"/>
        <v>3.1111111111111112</v>
      </c>
      <c r="X13" s="34">
        <v>6</v>
      </c>
      <c r="Y13" s="35">
        <f t="shared" si="8"/>
        <v>0.16666666666666666</v>
      </c>
      <c r="Z13" s="33">
        <v>4</v>
      </c>
      <c r="AA13" s="34">
        <v>11</v>
      </c>
      <c r="AB13" s="34">
        <f t="shared" si="9"/>
        <v>0.30555555555555558</v>
      </c>
      <c r="AC13" s="34">
        <v>2</v>
      </c>
      <c r="AD13" s="35">
        <f t="shared" si="10"/>
        <v>5.5555555555555552E-2</v>
      </c>
      <c r="AE13" s="33">
        <v>13</v>
      </c>
      <c r="AF13" s="34">
        <v>227</v>
      </c>
      <c r="AG13" s="34">
        <f t="shared" si="11"/>
        <v>6.3055555555555554</v>
      </c>
      <c r="AH13" s="34">
        <v>9</v>
      </c>
      <c r="AI13" s="35">
        <f t="shared" si="12"/>
        <v>0.25</v>
      </c>
      <c r="AJ13" s="74">
        <v>0</v>
      </c>
      <c r="AK13" s="35">
        <f t="shared" si="13"/>
        <v>0</v>
      </c>
      <c r="AL13" s="33">
        <v>2.6469999999999998</v>
      </c>
      <c r="AM13" s="35">
        <f t="shared" si="14"/>
        <v>7.3527777777777775E-2</v>
      </c>
      <c r="AN13" s="33">
        <v>0</v>
      </c>
      <c r="AO13" s="35">
        <v>0</v>
      </c>
      <c r="AP13" s="88">
        <v>0</v>
      </c>
      <c r="AQ13" s="88">
        <v>0</v>
      </c>
    </row>
    <row r="14" spans="1:43">
      <c r="A14" t="s">
        <v>1253</v>
      </c>
      <c r="B14">
        <v>9</v>
      </c>
      <c r="G14">
        <f>SUM(G5:G13)</f>
        <v>2653</v>
      </c>
      <c r="H14" s="20">
        <f>SUM(H5:H13)</f>
        <v>138.3642857142857</v>
      </c>
      <c r="I14">
        <f>SUM(I5:I13)</f>
        <v>73</v>
      </c>
      <c r="J14">
        <f>SUM(J5:J13)</f>
        <v>4.4515873015873018</v>
      </c>
      <c r="L14">
        <f>SUM(L5:L13)</f>
        <v>2528</v>
      </c>
      <c r="M14" s="20">
        <f>SUM(M5:M13)</f>
        <v>132.50317460317461</v>
      </c>
      <c r="N14">
        <f>SUM(N5:N13)</f>
        <v>71</v>
      </c>
      <c r="O14">
        <f>SUM(O5:O13)</f>
        <v>4.3738095238095234</v>
      </c>
      <c r="Q14">
        <f>SUM(Q5:Q13)</f>
        <v>698</v>
      </c>
      <c r="R14" s="20">
        <f>SUM(R5:R13)</f>
        <v>39.915079365079364</v>
      </c>
      <c r="S14">
        <f>SUM(S5:S13)</f>
        <v>28</v>
      </c>
      <c r="T14">
        <f>SUM(T5:T13)</f>
        <v>1.8412698412698412</v>
      </c>
      <c r="V14">
        <f>SUM(V5:V13)</f>
        <v>1830</v>
      </c>
      <c r="W14" s="20">
        <f>SUM(W5:W13)</f>
        <v>92.588095238095249</v>
      </c>
      <c r="X14">
        <f>SUM(X5:X13)</f>
        <v>54</v>
      </c>
      <c r="Y14">
        <f>SUM(Y5:Y13)</f>
        <v>3.297619047619047</v>
      </c>
      <c r="AA14">
        <f>SUM(AA5:AA13)</f>
        <v>716</v>
      </c>
      <c r="AB14" s="20">
        <f>SUM(AB5:AB13)</f>
        <v>34.4968253968254</v>
      </c>
      <c r="AC14">
        <f>SUM(AC5:AC13)</f>
        <v>20</v>
      </c>
      <c r="AD14">
        <f>SUM(AD5:AD13)</f>
        <v>1.2198412698412697</v>
      </c>
      <c r="AF14">
        <f t="shared" ref="AF14:AK14" si="15">SUM(AF5:AF13)</f>
        <v>1590</v>
      </c>
      <c r="AG14" s="20">
        <f t="shared" si="15"/>
        <v>82.183333333333337</v>
      </c>
      <c r="AH14">
        <f t="shared" si="15"/>
        <v>52</v>
      </c>
      <c r="AI14">
        <f t="shared" si="15"/>
        <v>3.1365079365079369</v>
      </c>
      <c r="AJ14" s="36">
        <f t="shared" si="15"/>
        <v>0</v>
      </c>
      <c r="AK14">
        <f t="shared" si="15"/>
        <v>0</v>
      </c>
      <c r="AL14">
        <f>SUM(AL5:AL13)</f>
        <v>47.940999999999995</v>
      </c>
      <c r="AM14">
        <f>SUM(AM5:AM13)</f>
        <v>3.8259214285714287</v>
      </c>
      <c r="AN14">
        <f>SUM(AN5:AN13)</f>
        <v>0</v>
      </c>
      <c r="AO14">
        <f>SUM(AO5:AO13)</f>
        <v>0</v>
      </c>
      <c r="AP14">
        <v>0</v>
      </c>
      <c r="AQ14">
        <f>SUM(AQ5:AQ13)</f>
        <v>0</v>
      </c>
    </row>
    <row r="15" spans="1:43" ht="80" thickBot="1">
      <c r="G15" s="67" t="s">
        <v>1254</v>
      </c>
      <c r="H15" s="67" t="s">
        <v>1294</v>
      </c>
      <c r="I15" s="67" t="s">
        <v>1295</v>
      </c>
      <c r="J15" s="67" t="s">
        <v>1255</v>
      </c>
      <c r="K15" s="67"/>
      <c r="L15" s="67" t="s">
        <v>1256</v>
      </c>
      <c r="M15" s="67" t="s">
        <v>1296</v>
      </c>
      <c r="N15" s="67" t="s">
        <v>1297</v>
      </c>
      <c r="O15" s="67" t="s">
        <v>1257</v>
      </c>
      <c r="P15" s="67"/>
      <c r="Q15" s="67" t="s">
        <v>1258</v>
      </c>
      <c r="R15" s="67" t="s">
        <v>1298</v>
      </c>
      <c r="S15" s="67" t="s">
        <v>1299</v>
      </c>
      <c r="T15" s="67" t="s">
        <v>1259</v>
      </c>
      <c r="U15" s="67"/>
      <c r="V15" s="67" t="s">
        <v>1260</v>
      </c>
      <c r="W15" s="67" t="s">
        <v>1300</v>
      </c>
      <c r="X15" s="67" t="s">
        <v>1301</v>
      </c>
      <c r="Y15" s="67" t="s">
        <v>1261</v>
      </c>
      <c r="Z15" s="67"/>
      <c r="AA15" s="67" t="s">
        <v>1262</v>
      </c>
      <c r="AB15" s="67" t="s">
        <v>1304</v>
      </c>
      <c r="AC15" s="67" t="s">
        <v>1305</v>
      </c>
      <c r="AD15" s="67" t="s">
        <v>1263</v>
      </c>
      <c r="AE15" s="67"/>
      <c r="AF15" s="67" t="s">
        <v>1264</v>
      </c>
      <c r="AG15" s="67" t="s">
        <v>1302</v>
      </c>
      <c r="AH15" s="67" t="s">
        <v>1303</v>
      </c>
      <c r="AI15" s="67" t="s">
        <v>1265</v>
      </c>
      <c r="AJ15" s="67" t="s">
        <v>1266</v>
      </c>
      <c r="AK15" s="70" t="s">
        <v>1306</v>
      </c>
      <c r="AL15" s="64" t="s">
        <v>1309</v>
      </c>
      <c r="AM15" s="64" t="s">
        <v>1316</v>
      </c>
      <c r="AN15" s="67" t="s">
        <v>1353</v>
      </c>
      <c r="AO15" s="67" t="s">
        <v>1354</v>
      </c>
      <c r="AP15" s="67" t="s">
        <v>1355</v>
      </c>
      <c r="AQ15" s="67" t="s">
        <v>1358</v>
      </c>
    </row>
    <row r="16" spans="1:43" ht="30" customHeight="1" thickBot="1">
      <c r="G16" s="68">
        <v>229.66666666666666</v>
      </c>
      <c r="H16" s="68">
        <f>H14/B14</f>
        <v>15.373809523809522</v>
      </c>
      <c r="I16" s="65">
        <f>I14/B14</f>
        <v>8.1111111111111107</v>
      </c>
      <c r="J16" s="65">
        <f>J14/B14</f>
        <v>0.49462081128747798</v>
      </c>
      <c r="L16" s="65">
        <f>L14/B14</f>
        <v>280.88888888888891</v>
      </c>
      <c r="M16" s="65">
        <f>M14/B14</f>
        <v>14.722574955908291</v>
      </c>
      <c r="N16" s="65">
        <f>N14/B14</f>
        <v>7.8888888888888893</v>
      </c>
      <c r="O16" s="65">
        <f>O14/B14</f>
        <v>0.48597883597883595</v>
      </c>
      <c r="Q16" s="65">
        <f>Q14/B14</f>
        <v>77.555555555555557</v>
      </c>
      <c r="R16" s="65">
        <f>R14/B14</f>
        <v>4.4350088183421512</v>
      </c>
      <c r="S16" s="65">
        <f>S14/B14</f>
        <v>3.1111111111111112</v>
      </c>
      <c r="T16" s="65">
        <f>T14/B14</f>
        <v>0.20458553791887124</v>
      </c>
      <c r="V16" s="65">
        <f>V14/B14</f>
        <v>203.33333333333334</v>
      </c>
      <c r="W16" s="65">
        <f>W14/B14</f>
        <v>10.287566137566138</v>
      </c>
      <c r="X16" s="65">
        <f>X14/B14</f>
        <v>6</v>
      </c>
      <c r="Y16" s="65">
        <f>Y14/B14</f>
        <v>0.36640211640211634</v>
      </c>
      <c r="AA16" s="65">
        <f>AA14/B14</f>
        <v>79.555555555555557</v>
      </c>
      <c r="AB16" s="65">
        <f>AB14/B14</f>
        <v>3.8329805996472666</v>
      </c>
      <c r="AC16" s="65">
        <f>AC14/B14</f>
        <v>2.2222222222222223</v>
      </c>
      <c r="AD16" s="65">
        <f>AD14/B14</f>
        <v>0.13553791887125219</v>
      </c>
      <c r="AF16" s="65">
        <f>AF14/B14</f>
        <v>176.66666666666666</v>
      </c>
      <c r="AG16" s="65">
        <f>AG14/B14</f>
        <v>9.1314814814814813</v>
      </c>
      <c r="AH16" s="65">
        <f>AH14/B14</f>
        <v>5.7777777777777777</v>
      </c>
      <c r="AI16" s="65">
        <f>AI14/B14</f>
        <v>0.34850088183421524</v>
      </c>
      <c r="AJ16" s="69">
        <f>AJ14/B14</f>
        <v>0</v>
      </c>
      <c r="AK16" s="65">
        <f>AK14/B14</f>
        <v>0</v>
      </c>
      <c r="AL16" s="65">
        <f>AL14/B14</f>
        <v>5.3267777777777772</v>
      </c>
      <c r="AM16" s="65">
        <f>AM14/B14</f>
        <v>0.42510238095238095</v>
      </c>
      <c r="AN16" s="65">
        <f>AN14/B14</f>
        <v>0</v>
      </c>
      <c r="AO16" s="65">
        <f>AO14/B14</f>
        <v>0</v>
      </c>
      <c r="AP16" s="65">
        <f>AP14/B14</f>
        <v>0</v>
      </c>
      <c r="AQ16" s="65">
        <f>AQ14/B14</f>
        <v>0</v>
      </c>
    </row>
    <row r="17" spans="1:14">
      <c r="G17" s="60"/>
      <c r="H17" s="60"/>
    </row>
    <row r="18" spans="1:14">
      <c r="A18" s="59" t="s">
        <v>936</v>
      </c>
      <c r="B18" s="59" t="s">
        <v>981</v>
      </c>
      <c r="C18" s="59"/>
      <c r="D18" s="59" t="s">
        <v>982</v>
      </c>
      <c r="E18" s="59"/>
      <c r="F18" s="59"/>
      <c r="G18" s="60"/>
      <c r="H18" s="60"/>
      <c r="K18" t="s">
        <v>1310</v>
      </c>
      <c r="L18" t="s">
        <v>1311</v>
      </c>
      <c r="M18" s="20" t="s">
        <v>1312</v>
      </c>
      <c r="N18" t="s">
        <v>1313</v>
      </c>
    </row>
    <row r="19" spans="1:14">
      <c r="A19" s="60"/>
      <c r="B19" s="60"/>
      <c r="C19" s="60"/>
      <c r="D19" s="60"/>
      <c r="E19" s="60"/>
      <c r="F19" s="60"/>
      <c r="G19" s="60"/>
      <c r="H19" s="60"/>
    </row>
    <row r="20" spans="1:14">
      <c r="A20" s="60" t="s">
        <v>1085</v>
      </c>
      <c r="B20" s="60">
        <v>1</v>
      </c>
      <c r="C20" s="60"/>
      <c r="D20" s="60">
        <v>7</v>
      </c>
      <c r="E20" s="60"/>
      <c r="F20" s="60"/>
      <c r="G20" s="60"/>
      <c r="H20" s="60"/>
      <c r="K20">
        <v>4.4119999999999999</v>
      </c>
      <c r="L20">
        <v>4.4119999999999999</v>
      </c>
    </row>
    <row r="21" spans="1:14">
      <c r="A21" s="60" t="s">
        <v>1086</v>
      </c>
      <c r="B21" s="60">
        <v>3</v>
      </c>
      <c r="C21" s="60"/>
      <c r="D21" s="60">
        <v>4</v>
      </c>
      <c r="E21" s="60">
        <v>17</v>
      </c>
      <c r="F21" s="60">
        <v>17</v>
      </c>
      <c r="G21" s="60"/>
      <c r="H21" s="60"/>
      <c r="K21">
        <v>11.568</v>
      </c>
      <c r="L21">
        <v>4.7060000000000004</v>
      </c>
      <c r="M21" s="20">
        <v>3.431</v>
      </c>
      <c r="N21">
        <v>3.431</v>
      </c>
    </row>
    <row r="22" spans="1:14">
      <c r="A22" s="60" t="s">
        <v>1087</v>
      </c>
      <c r="B22" s="60">
        <v>2</v>
      </c>
      <c r="C22" s="60"/>
      <c r="D22" s="60">
        <v>1</v>
      </c>
      <c r="E22" s="60">
        <v>47</v>
      </c>
      <c r="F22" s="60"/>
      <c r="G22" s="60"/>
      <c r="H22" s="60"/>
      <c r="K22">
        <v>5.49</v>
      </c>
      <c r="L22">
        <v>5</v>
      </c>
      <c r="M22" s="20">
        <v>0.49</v>
      </c>
    </row>
    <row r="23" spans="1:14">
      <c r="A23" s="60" t="s">
        <v>1088</v>
      </c>
      <c r="B23" s="60">
        <v>3</v>
      </c>
      <c r="C23" s="60"/>
      <c r="D23" s="60">
        <v>3</v>
      </c>
      <c r="E23" s="60">
        <v>4</v>
      </c>
      <c r="F23" s="60">
        <v>7</v>
      </c>
      <c r="G23" s="60"/>
      <c r="H23" s="60"/>
      <c r="K23">
        <v>13.922000000000001</v>
      </c>
      <c r="L23">
        <v>4.8040000000000003</v>
      </c>
      <c r="M23" s="20">
        <v>4.7060000000000004</v>
      </c>
      <c r="N23">
        <v>4.4119999999999999</v>
      </c>
    </row>
    <row r="24" spans="1:14">
      <c r="A24" s="60" t="s">
        <v>1089</v>
      </c>
      <c r="B24" s="60">
        <v>1</v>
      </c>
      <c r="C24" s="60"/>
      <c r="D24" s="60">
        <v>2</v>
      </c>
      <c r="E24" s="60"/>
      <c r="F24" s="60"/>
      <c r="K24">
        <v>4.9020000000000001</v>
      </c>
      <c r="L24">
        <v>4.9020000000000001</v>
      </c>
    </row>
    <row r="25" spans="1:14">
      <c r="A25" s="60" t="s">
        <v>1090</v>
      </c>
      <c r="B25" s="60">
        <v>2</v>
      </c>
      <c r="C25" s="60"/>
      <c r="D25" s="60">
        <v>25</v>
      </c>
      <c r="E25" s="60" t="s">
        <v>929</v>
      </c>
      <c r="F25" s="60"/>
      <c r="K25">
        <v>2.6469999999999998</v>
      </c>
      <c r="L25">
        <v>2.6469999999999998</v>
      </c>
    </row>
    <row r="26" spans="1:14">
      <c r="A26" s="20" t="s">
        <v>1322</v>
      </c>
      <c r="B26" s="60">
        <v>2</v>
      </c>
      <c r="D26" s="60">
        <v>37</v>
      </c>
      <c r="E26" s="60">
        <v>16</v>
      </c>
      <c r="K26">
        <v>5</v>
      </c>
      <c r="L26">
        <v>1.4710000000000001</v>
      </c>
      <c r="M26" s="20">
        <v>3.5289999999999999</v>
      </c>
    </row>
  </sheetData>
  <hyperlinks>
    <hyperlink ref="A3" r:id="rId1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6"/>
  <sheetViews>
    <sheetView workbookViewId="0">
      <selection activeCell="AQ5" sqref="AQ5:AQ8"/>
    </sheetView>
  </sheetViews>
  <sheetFormatPr baseColWidth="10" defaultColWidth="8.83203125" defaultRowHeight="14" x14ac:dyDescent="0"/>
  <cols>
    <col min="1" max="1" width="18.6640625" customWidth="1"/>
    <col min="3" max="7" width="5.6640625" customWidth="1"/>
    <col min="8" max="8" width="5.6640625" style="20" customWidth="1"/>
    <col min="9" max="12" width="5.6640625" customWidth="1"/>
    <col min="13" max="13" width="5.6640625" style="20" customWidth="1"/>
    <col min="14" max="17" width="5.6640625" customWidth="1"/>
    <col min="18" max="18" width="5.6640625" style="20" customWidth="1"/>
    <col min="19" max="22" width="5.6640625" customWidth="1"/>
    <col min="23" max="23" width="5.6640625" style="20" customWidth="1"/>
    <col min="24" max="27" width="5.6640625" customWidth="1"/>
    <col min="28" max="28" width="5.6640625" style="20" customWidth="1"/>
    <col min="29" max="32" width="5.6640625" customWidth="1"/>
    <col min="33" max="33" width="5.6640625" style="20" customWidth="1"/>
    <col min="34" max="35" width="5.6640625" customWidth="1"/>
  </cols>
  <sheetData>
    <row r="1" spans="1:43">
      <c r="A1">
        <v>18</v>
      </c>
      <c r="B1" t="s">
        <v>41</v>
      </c>
      <c r="C1">
        <v>5</v>
      </c>
      <c r="D1">
        <v>36</v>
      </c>
      <c r="E1">
        <f>AVERAGE(C1:D1)</f>
        <v>20.5</v>
      </c>
      <c r="K1">
        <v>24</v>
      </c>
      <c r="L1" t="s">
        <v>41</v>
      </c>
      <c r="N1">
        <v>5</v>
      </c>
      <c r="O1">
        <v>36</v>
      </c>
      <c r="P1">
        <v>21</v>
      </c>
      <c r="Q1">
        <v>30</v>
      </c>
      <c r="S1">
        <v>38</v>
      </c>
      <c r="T1">
        <v>26</v>
      </c>
    </row>
    <row r="2" spans="1:43">
      <c r="A2" t="s">
        <v>830</v>
      </c>
    </row>
    <row r="3" spans="1:43" ht="15" thickBot="1">
      <c r="A3" s="19" t="s">
        <v>829</v>
      </c>
    </row>
    <row r="4" spans="1:43" ht="72" customHeight="1" thickBot="1">
      <c r="B4" t="s">
        <v>939</v>
      </c>
      <c r="C4" s="40" t="s">
        <v>938</v>
      </c>
      <c r="D4" s="41" t="s">
        <v>960</v>
      </c>
      <c r="E4" s="42" t="s">
        <v>959</v>
      </c>
      <c r="F4" s="48" t="s">
        <v>946</v>
      </c>
      <c r="G4" s="49" t="s">
        <v>944</v>
      </c>
      <c r="H4" s="49" t="s">
        <v>1284</v>
      </c>
      <c r="I4" s="49" t="s">
        <v>945</v>
      </c>
      <c r="J4" s="50" t="s">
        <v>964</v>
      </c>
      <c r="K4" s="45" t="s">
        <v>947</v>
      </c>
      <c r="L4" s="49" t="s">
        <v>942</v>
      </c>
      <c r="M4" s="49" t="s">
        <v>1285</v>
      </c>
      <c r="N4" s="49" t="s">
        <v>943</v>
      </c>
      <c r="O4" s="50" t="s">
        <v>965</v>
      </c>
      <c r="P4" s="45" t="s">
        <v>951</v>
      </c>
      <c r="Q4" s="49" t="s">
        <v>952</v>
      </c>
      <c r="R4" s="49" t="s">
        <v>1286</v>
      </c>
      <c r="S4" s="49" t="s">
        <v>937</v>
      </c>
      <c r="T4" s="50" t="s">
        <v>966</v>
      </c>
      <c r="U4" s="45" t="s">
        <v>953</v>
      </c>
      <c r="V4" s="49" t="s">
        <v>954</v>
      </c>
      <c r="W4" s="49" t="s">
        <v>1287</v>
      </c>
      <c r="X4" s="49" t="s">
        <v>955</v>
      </c>
      <c r="Y4" s="50" t="s">
        <v>967</v>
      </c>
      <c r="Z4" s="45" t="s">
        <v>948</v>
      </c>
      <c r="AA4" s="49" t="s">
        <v>949</v>
      </c>
      <c r="AB4" s="49" t="s">
        <v>1290</v>
      </c>
      <c r="AC4" s="49" t="s">
        <v>950</v>
      </c>
      <c r="AD4" s="50" t="s">
        <v>968</v>
      </c>
      <c r="AE4" s="45" t="s">
        <v>956</v>
      </c>
      <c r="AF4" s="49" t="s">
        <v>957</v>
      </c>
      <c r="AG4" s="49" t="s">
        <v>1291</v>
      </c>
      <c r="AH4" s="49" t="s">
        <v>958</v>
      </c>
      <c r="AI4" s="50" t="s">
        <v>969</v>
      </c>
      <c r="AJ4" s="72" t="s">
        <v>1252</v>
      </c>
      <c r="AK4" s="50" t="s">
        <v>1307</v>
      </c>
      <c r="AL4" s="85" t="s">
        <v>1309</v>
      </c>
      <c r="AM4" s="44" t="s">
        <v>1316</v>
      </c>
      <c r="AN4" s="72" t="s">
        <v>1317</v>
      </c>
      <c r="AO4" s="89" t="s">
        <v>1318</v>
      </c>
      <c r="AP4" s="108" t="s">
        <v>1319</v>
      </c>
      <c r="AQ4" s="110" t="s">
        <v>1357</v>
      </c>
    </row>
    <row r="5" spans="1:43">
      <c r="A5" t="s">
        <v>831</v>
      </c>
      <c r="B5" t="s">
        <v>940</v>
      </c>
      <c r="C5" s="28">
        <v>2006</v>
      </c>
      <c r="D5" s="29">
        <v>2013</v>
      </c>
      <c r="E5" s="30">
        <f>D5-C5</f>
        <v>7</v>
      </c>
      <c r="F5" s="28">
        <v>4</v>
      </c>
      <c r="G5" s="29">
        <v>15</v>
      </c>
      <c r="H5" s="29">
        <f>G5/E5</f>
        <v>2.1428571428571428</v>
      </c>
      <c r="I5" s="29">
        <v>2</v>
      </c>
      <c r="J5" s="30">
        <f>I5/E5</f>
        <v>0.2857142857142857</v>
      </c>
      <c r="K5" s="28">
        <v>4</v>
      </c>
      <c r="L5" s="29">
        <v>15</v>
      </c>
      <c r="M5" s="29">
        <f>L5/E5</f>
        <v>2.1428571428571428</v>
      </c>
      <c r="N5" s="29">
        <v>2</v>
      </c>
      <c r="O5" s="30">
        <f>N5/E5</f>
        <v>0.2857142857142857</v>
      </c>
      <c r="P5" s="28">
        <v>3</v>
      </c>
      <c r="Q5" s="29">
        <v>15</v>
      </c>
      <c r="R5" s="29">
        <f>Q5/E5</f>
        <v>2.1428571428571428</v>
      </c>
      <c r="S5" s="29">
        <v>2</v>
      </c>
      <c r="T5" s="30">
        <f>S5/E5</f>
        <v>0.2857142857142857</v>
      </c>
      <c r="U5" s="28">
        <v>1</v>
      </c>
      <c r="V5" s="29">
        <v>0</v>
      </c>
      <c r="W5" s="29">
        <f>V5/E5</f>
        <v>0</v>
      </c>
      <c r="X5" s="29">
        <v>0</v>
      </c>
      <c r="Y5" s="30">
        <f>X5/E5</f>
        <v>0</v>
      </c>
      <c r="Z5" s="28">
        <v>0</v>
      </c>
      <c r="AA5" s="29">
        <v>0</v>
      </c>
      <c r="AB5" s="29">
        <f>AA5/E5</f>
        <v>0</v>
      </c>
      <c r="AC5" s="29">
        <v>0</v>
      </c>
      <c r="AD5" s="30">
        <f>AC5/E5</f>
        <v>0</v>
      </c>
      <c r="AE5" s="28">
        <v>1</v>
      </c>
      <c r="AF5" s="29">
        <v>12</v>
      </c>
      <c r="AG5" s="29">
        <f>AF5/E5</f>
        <v>1.7142857142857142</v>
      </c>
      <c r="AH5" s="29">
        <v>1</v>
      </c>
      <c r="AI5" s="30">
        <f>AH5/E5</f>
        <v>0.14285714285714285</v>
      </c>
      <c r="AJ5" s="78">
        <v>0</v>
      </c>
      <c r="AK5" s="30">
        <f>AJ5/E5</f>
        <v>0</v>
      </c>
      <c r="AL5" s="28">
        <v>0</v>
      </c>
      <c r="AM5" s="30">
        <f>AL5/E5</f>
        <v>0</v>
      </c>
      <c r="AN5" s="28">
        <v>0</v>
      </c>
      <c r="AO5" s="30">
        <v>0</v>
      </c>
      <c r="AP5" s="87">
        <v>0</v>
      </c>
      <c r="AQ5" s="111">
        <v>0</v>
      </c>
    </row>
    <row r="6" spans="1:43">
      <c r="A6" t="s">
        <v>832</v>
      </c>
      <c r="B6" t="s">
        <v>940</v>
      </c>
      <c r="C6" s="31">
        <v>1998</v>
      </c>
      <c r="D6" s="27">
        <v>2013</v>
      </c>
      <c r="E6" s="32">
        <f t="shared" ref="E6:E8" si="0">D6-C6</f>
        <v>15</v>
      </c>
      <c r="F6" s="31">
        <v>14</v>
      </c>
      <c r="G6" s="36">
        <v>481</v>
      </c>
      <c r="H6" s="27">
        <f t="shared" ref="H6:H8" si="1">G6/E6</f>
        <v>32.06666666666667</v>
      </c>
      <c r="I6" s="36">
        <v>10</v>
      </c>
      <c r="J6" s="32">
        <f t="shared" ref="J6:J8" si="2">I6/E6</f>
        <v>0.66666666666666663</v>
      </c>
      <c r="K6" s="31">
        <v>14</v>
      </c>
      <c r="L6" s="36">
        <v>481</v>
      </c>
      <c r="M6" s="27">
        <f t="shared" ref="M6:M8" si="3">L6/E6</f>
        <v>32.06666666666667</v>
      </c>
      <c r="N6" s="36">
        <v>10</v>
      </c>
      <c r="O6" s="32">
        <f t="shared" ref="O6:O8" si="4">N6/E6</f>
        <v>0.66666666666666663</v>
      </c>
      <c r="P6" s="31">
        <v>4</v>
      </c>
      <c r="Q6" s="36">
        <v>153</v>
      </c>
      <c r="R6" s="27">
        <f t="shared" ref="R6:R8" si="5">Q6/E6</f>
        <v>10.199999999999999</v>
      </c>
      <c r="S6" s="36">
        <v>3</v>
      </c>
      <c r="T6" s="32">
        <f t="shared" ref="T6:T8" si="6">S6/E6</f>
        <v>0.2</v>
      </c>
      <c r="U6" s="31">
        <v>10</v>
      </c>
      <c r="V6" s="36">
        <v>328</v>
      </c>
      <c r="W6" s="27">
        <f t="shared" ref="W6:W8" si="7">V6/E6</f>
        <v>21.866666666666667</v>
      </c>
      <c r="X6" s="36">
        <v>7</v>
      </c>
      <c r="Y6" s="32">
        <f t="shared" ref="Y6:Y8" si="8">X6/E6</f>
        <v>0.46666666666666667</v>
      </c>
      <c r="Z6" s="31">
        <v>6</v>
      </c>
      <c r="AA6" s="36">
        <v>133</v>
      </c>
      <c r="AB6" s="27">
        <f t="shared" ref="AB6:AB8" si="9">AA6/E6</f>
        <v>8.8666666666666671</v>
      </c>
      <c r="AC6" s="36">
        <v>4</v>
      </c>
      <c r="AD6" s="32">
        <f t="shared" ref="AD6:AD8" si="10">AC6/E6</f>
        <v>0.26666666666666666</v>
      </c>
      <c r="AE6" s="31">
        <v>8</v>
      </c>
      <c r="AF6" s="36">
        <v>384</v>
      </c>
      <c r="AG6" s="27">
        <f t="shared" ref="AG6:AG8" si="11">AF6/E6</f>
        <v>25.6</v>
      </c>
      <c r="AH6" s="36">
        <v>7</v>
      </c>
      <c r="AI6" s="32">
        <f t="shared" ref="AI6:AI8" si="12">AH6/E6</f>
        <v>0.46666666666666667</v>
      </c>
      <c r="AJ6" s="39">
        <v>0</v>
      </c>
      <c r="AK6" s="32">
        <f t="shared" ref="AK6:AK8" si="13">AJ6/E6</f>
        <v>0</v>
      </c>
      <c r="AL6" s="31">
        <v>0</v>
      </c>
      <c r="AM6" s="32">
        <f t="shared" ref="AM6:AM8" si="14">AL6/E6</f>
        <v>0</v>
      </c>
      <c r="AN6" s="31">
        <v>0</v>
      </c>
      <c r="AO6" s="32">
        <v>0</v>
      </c>
      <c r="AP6" s="109">
        <v>0</v>
      </c>
      <c r="AQ6" s="112">
        <v>0</v>
      </c>
    </row>
    <row r="7" spans="1:43">
      <c r="A7" t="s">
        <v>833</v>
      </c>
      <c r="B7" t="s">
        <v>940</v>
      </c>
      <c r="C7" s="31">
        <v>1986</v>
      </c>
      <c r="D7" s="27">
        <v>2013</v>
      </c>
      <c r="E7" s="32">
        <f t="shared" si="0"/>
        <v>27</v>
      </c>
      <c r="F7" s="31">
        <v>24</v>
      </c>
      <c r="G7" s="36">
        <v>615</v>
      </c>
      <c r="H7" s="27">
        <f t="shared" si="1"/>
        <v>22.777777777777779</v>
      </c>
      <c r="I7" s="36">
        <v>11</v>
      </c>
      <c r="J7" s="32">
        <f t="shared" si="2"/>
        <v>0.40740740740740738</v>
      </c>
      <c r="K7" s="31">
        <v>24</v>
      </c>
      <c r="L7" s="36">
        <v>615</v>
      </c>
      <c r="M7" s="27">
        <f t="shared" si="3"/>
        <v>22.777777777777779</v>
      </c>
      <c r="N7" s="36">
        <v>11</v>
      </c>
      <c r="O7" s="32">
        <f t="shared" si="4"/>
        <v>0.40740740740740738</v>
      </c>
      <c r="P7" s="31">
        <v>3</v>
      </c>
      <c r="Q7" s="36">
        <v>72</v>
      </c>
      <c r="R7" s="27">
        <f t="shared" si="5"/>
        <v>2.6666666666666665</v>
      </c>
      <c r="S7" s="36">
        <v>3</v>
      </c>
      <c r="T7" s="32">
        <f t="shared" si="6"/>
        <v>0.1111111111111111</v>
      </c>
      <c r="U7" s="31">
        <v>21</v>
      </c>
      <c r="V7" s="36">
        <v>543</v>
      </c>
      <c r="W7" s="27">
        <f t="shared" si="7"/>
        <v>20.111111111111111</v>
      </c>
      <c r="X7" s="36">
        <v>8</v>
      </c>
      <c r="Y7" s="32">
        <f t="shared" si="8"/>
        <v>0.29629629629629628</v>
      </c>
      <c r="Z7" s="31">
        <v>10</v>
      </c>
      <c r="AA7" s="36">
        <v>54</v>
      </c>
      <c r="AB7" s="27">
        <f t="shared" si="9"/>
        <v>2</v>
      </c>
      <c r="AC7" s="36">
        <v>5</v>
      </c>
      <c r="AD7" s="32">
        <f t="shared" si="10"/>
        <v>0.18518518518518517</v>
      </c>
      <c r="AE7" s="31">
        <v>10</v>
      </c>
      <c r="AF7" s="36">
        <v>523</v>
      </c>
      <c r="AG7" s="27">
        <f t="shared" si="11"/>
        <v>19.37037037037037</v>
      </c>
      <c r="AH7" s="36">
        <v>8</v>
      </c>
      <c r="AI7" s="32">
        <f t="shared" si="12"/>
        <v>0.29629629629629628</v>
      </c>
      <c r="AJ7" s="39">
        <v>0</v>
      </c>
      <c r="AK7" s="32">
        <f t="shared" si="13"/>
        <v>0</v>
      </c>
      <c r="AL7" s="31">
        <v>9.3140000000000001</v>
      </c>
      <c r="AM7" s="32">
        <f t="shared" si="14"/>
        <v>0.34496296296296297</v>
      </c>
      <c r="AN7" s="31">
        <v>0</v>
      </c>
      <c r="AO7" s="32">
        <v>0</v>
      </c>
      <c r="AP7" s="109">
        <v>0</v>
      </c>
      <c r="AQ7" s="112">
        <v>0</v>
      </c>
    </row>
    <row r="8" spans="1:43" ht="15" thickBot="1">
      <c r="A8" t="s">
        <v>834</v>
      </c>
      <c r="B8" t="s">
        <v>940</v>
      </c>
      <c r="C8" s="33">
        <v>1979</v>
      </c>
      <c r="D8" s="34">
        <v>2013</v>
      </c>
      <c r="E8" s="35">
        <f t="shared" si="0"/>
        <v>34</v>
      </c>
      <c r="F8" s="33">
        <v>24</v>
      </c>
      <c r="G8" s="34">
        <v>225</v>
      </c>
      <c r="H8" s="34">
        <f t="shared" si="1"/>
        <v>6.617647058823529</v>
      </c>
      <c r="I8" s="34">
        <v>8</v>
      </c>
      <c r="J8" s="35">
        <f t="shared" si="2"/>
        <v>0.23529411764705882</v>
      </c>
      <c r="K8" s="33">
        <v>20</v>
      </c>
      <c r="L8" s="34">
        <v>193</v>
      </c>
      <c r="M8" s="34">
        <f t="shared" si="3"/>
        <v>5.6764705882352944</v>
      </c>
      <c r="N8" s="34">
        <v>8</v>
      </c>
      <c r="O8" s="35">
        <f t="shared" si="4"/>
        <v>0.23529411764705882</v>
      </c>
      <c r="P8" s="33">
        <v>3</v>
      </c>
      <c r="Q8" s="34">
        <v>17</v>
      </c>
      <c r="R8" s="34">
        <f t="shared" si="5"/>
        <v>0.5</v>
      </c>
      <c r="S8" s="34">
        <v>2</v>
      </c>
      <c r="T8" s="35">
        <f t="shared" si="6"/>
        <v>5.8823529411764705E-2</v>
      </c>
      <c r="U8" s="33">
        <v>17</v>
      </c>
      <c r="V8" s="34">
        <v>176</v>
      </c>
      <c r="W8" s="34">
        <f t="shared" si="7"/>
        <v>5.1764705882352944</v>
      </c>
      <c r="X8" s="34">
        <v>8</v>
      </c>
      <c r="Y8" s="35">
        <f t="shared" si="8"/>
        <v>0.23529411764705882</v>
      </c>
      <c r="Z8" s="33">
        <v>6</v>
      </c>
      <c r="AA8" s="34">
        <v>20</v>
      </c>
      <c r="AB8" s="34">
        <f t="shared" si="9"/>
        <v>0.58823529411764708</v>
      </c>
      <c r="AC8" s="34">
        <v>2</v>
      </c>
      <c r="AD8" s="35">
        <f t="shared" si="10"/>
        <v>5.8823529411764705E-2</v>
      </c>
      <c r="AE8" s="33">
        <v>12</v>
      </c>
      <c r="AF8" s="34">
        <v>168</v>
      </c>
      <c r="AG8" s="34">
        <f t="shared" si="11"/>
        <v>4.9411764705882355</v>
      </c>
      <c r="AH8" s="34">
        <v>7</v>
      </c>
      <c r="AI8" s="35">
        <f t="shared" si="12"/>
        <v>0.20588235294117646</v>
      </c>
      <c r="AJ8" s="74">
        <v>0</v>
      </c>
      <c r="AK8" s="35">
        <f t="shared" si="13"/>
        <v>0</v>
      </c>
      <c r="AL8" s="33">
        <v>3.5289999999999999</v>
      </c>
      <c r="AM8" s="35">
        <f t="shared" si="14"/>
        <v>0.10379411764705881</v>
      </c>
      <c r="AN8" s="33">
        <v>0</v>
      </c>
      <c r="AO8" s="35">
        <v>0</v>
      </c>
      <c r="AP8" s="88">
        <v>0</v>
      </c>
      <c r="AQ8" s="113">
        <v>0</v>
      </c>
    </row>
    <row r="9" spans="1:43">
      <c r="A9" t="s">
        <v>1253</v>
      </c>
      <c r="B9">
        <v>4</v>
      </c>
      <c r="G9">
        <f>SUM(G5:G8)</f>
        <v>1336</v>
      </c>
      <c r="H9" s="20">
        <f>SUM(H5:H8)</f>
        <v>63.604948646125123</v>
      </c>
      <c r="I9">
        <f>SUM(I5:I8)</f>
        <v>31</v>
      </c>
      <c r="J9">
        <f>SUM(J5:J8)</f>
        <v>1.5950824774354186</v>
      </c>
      <c r="L9">
        <f>SUM(L5:L8)</f>
        <v>1304</v>
      </c>
      <c r="M9" s="20">
        <f>SUM(M5:M8)</f>
        <v>62.663772175536891</v>
      </c>
      <c r="N9">
        <f>SUM(N5:N8)</f>
        <v>31</v>
      </c>
      <c r="O9">
        <f>SUM(O5:O8)</f>
        <v>1.5950824774354186</v>
      </c>
      <c r="Q9">
        <f>SUM(Q5:Q8)</f>
        <v>257</v>
      </c>
      <c r="R9" s="20">
        <f>SUM(R5:R8)</f>
        <v>15.509523809523808</v>
      </c>
      <c r="S9">
        <f>SUM(S5:S8)</f>
        <v>10</v>
      </c>
      <c r="T9">
        <f>SUM(T5:T8)</f>
        <v>0.65564892623716153</v>
      </c>
      <c r="V9">
        <f>SUM(V5:V8)</f>
        <v>1047</v>
      </c>
      <c r="W9" s="20">
        <f>SUM(W5:W8)</f>
        <v>47.154248366013071</v>
      </c>
      <c r="X9">
        <f>SUM(X5:X8)</f>
        <v>23</v>
      </c>
      <c r="Y9">
        <f>SUM(Y5:Y8)</f>
        <v>0.99825708061002172</v>
      </c>
      <c r="AA9">
        <f>SUM(AA5:AA8)</f>
        <v>207</v>
      </c>
      <c r="AB9" s="20">
        <f>SUM(AB5:AB8)</f>
        <v>11.454901960784314</v>
      </c>
      <c r="AC9">
        <f>SUM(AC5:AC8)</f>
        <v>11</v>
      </c>
      <c r="AD9">
        <f>SUM(AD5:AD8)</f>
        <v>0.51067538126361656</v>
      </c>
      <c r="AF9">
        <f t="shared" ref="AF9:AK9" si="15">SUM(AF5:AF8)</f>
        <v>1087</v>
      </c>
      <c r="AG9" s="20">
        <f t="shared" si="15"/>
        <v>51.625832555244315</v>
      </c>
      <c r="AH9">
        <f t="shared" si="15"/>
        <v>23</v>
      </c>
      <c r="AI9">
        <f t="shared" si="15"/>
        <v>1.1117024587612823</v>
      </c>
      <c r="AJ9">
        <f t="shared" si="15"/>
        <v>0</v>
      </c>
      <c r="AK9">
        <f t="shared" si="15"/>
        <v>0</v>
      </c>
      <c r="AL9">
        <f>SUM(AL5:AL8)</f>
        <v>12.843</v>
      </c>
      <c r="AM9">
        <f>SUM(AM5:AM8)</f>
        <v>0.44875708061002179</v>
      </c>
      <c r="AN9">
        <f>SUM(AN5:AN8)</f>
        <v>0</v>
      </c>
      <c r="AO9">
        <f>SUM(AO5:AO8)</f>
        <v>0</v>
      </c>
      <c r="AP9">
        <v>0</v>
      </c>
      <c r="AQ9">
        <f>SUM(AQ5:AQ8)</f>
        <v>0</v>
      </c>
    </row>
    <row r="10" spans="1:43" ht="80" thickBot="1">
      <c r="G10" s="67" t="s">
        <v>1254</v>
      </c>
      <c r="H10" s="67" t="s">
        <v>1294</v>
      </c>
      <c r="I10" s="67" t="s">
        <v>1295</v>
      </c>
      <c r="J10" s="67" t="s">
        <v>1255</v>
      </c>
      <c r="K10" s="67"/>
      <c r="L10" s="67" t="s">
        <v>1256</v>
      </c>
      <c r="M10" s="67" t="s">
        <v>1296</v>
      </c>
      <c r="N10" s="67" t="s">
        <v>1297</v>
      </c>
      <c r="O10" s="67" t="s">
        <v>1257</v>
      </c>
      <c r="P10" s="67"/>
      <c r="Q10" s="67" t="s">
        <v>1258</v>
      </c>
      <c r="R10" s="67" t="s">
        <v>1298</v>
      </c>
      <c r="S10" s="67" t="s">
        <v>1299</v>
      </c>
      <c r="T10" s="67" t="s">
        <v>1259</v>
      </c>
      <c r="U10" s="67"/>
      <c r="V10" s="67" t="s">
        <v>1260</v>
      </c>
      <c r="W10" s="67" t="s">
        <v>1300</v>
      </c>
      <c r="X10" s="67" t="s">
        <v>1301</v>
      </c>
      <c r="Y10" s="67" t="s">
        <v>1261</v>
      </c>
      <c r="Z10" s="67"/>
      <c r="AA10" s="67" t="s">
        <v>1262</v>
      </c>
      <c r="AB10" s="67" t="s">
        <v>1304</v>
      </c>
      <c r="AC10" s="67" t="s">
        <v>1305</v>
      </c>
      <c r="AD10" s="67" t="s">
        <v>1263</v>
      </c>
      <c r="AE10" s="67"/>
      <c r="AF10" s="67" t="s">
        <v>1264</v>
      </c>
      <c r="AG10" s="67" t="s">
        <v>1302</v>
      </c>
      <c r="AH10" s="67" t="s">
        <v>1303</v>
      </c>
      <c r="AI10" s="67" t="s">
        <v>1265</v>
      </c>
      <c r="AJ10" s="67" t="s">
        <v>1266</v>
      </c>
      <c r="AK10" s="70" t="s">
        <v>1306</v>
      </c>
      <c r="AL10" s="64" t="s">
        <v>1309</v>
      </c>
      <c r="AM10" s="64" t="s">
        <v>1316</v>
      </c>
      <c r="AN10" s="67" t="s">
        <v>1353</v>
      </c>
      <c r="AO10" s="67" t="s">
        <v>1354</v>
      </c>
      <c r="AP10" s="67" t="s">
        <v>1355</v>
      </c>
      <c r="AQ10" s="67" t="s">
        <v>1358</v>
      </c>
    </row>
    <row r="11" spans="1:43" ht="29.25" customHeight="1" thickBot="1">
      <c r="G11" s="65">
        <f>G9/B9</f>
        <v>334</v>
      </c>
      <c r="H11" s="65">
        <f>H9/B9</f>
        <v>15.901237161531281</v>
      </c>
      <c r="I11" s="65">
        <f>I9/B9</f>
        <v>7.75</v>
      </c>
      <c r="J11" s="65">
        <f>J9/B9</f>
        <v>0.39877061935885466</v>
      </c>
      <c r="L11" s="65">
        <f>L9/B9</f>
        <v>326</v>
      </c>
      <c r="M11" s="65">
        <f>M9/B9</f>
        <v>15.665943043884223</v>
      </c>
      <c r="N11" s="65">
        <f>N9/B9</f>
        <v>7.75</v>
      </c>
      <c r="O11" s="65">
        <f>O9/B9</f>
        <v>0.39877061935885466</v>
      </c>
      <c r="Q11" s="65">
        <f>Q9/B9</f>
        <v>64.25</v>
      </c>
      <c r="R11" s="65">
        <f>R9/B9</f>
        <v>3.8773809523809519</v>
      </c>
      <c r="S11" s="65">
        <f>S9/B9</f>
        <v>2.5</v>
      </c>
      <c r="T11" s="65">
        <f>T9/B9</f>
        <v>0.16391223155929038</v>
      </c>
      <c r="V11" s="65">
        <f>V9/B9</f>
        <v>261.75</v>
      </c>
      <c r="W11" s="65">
        <f>W9/B9</f>
        <v>11.788562091503268</v>
      </c>
      <c r="X11" s="65">
        <f>X9/B9</f>
        <v>5.75</v>
      </c>
      <c r="Y11" s="65">
        <f>Y9/B9</f>
        <v>0.24956427015250543</v>
      </c>
      <c r="AA11" s="65">
        <f>AA9/B9</f>
        <v>51.75</v>
      </c>
      <c r="AB11" s="65">
        <f>AB9/B9</f>
        <v>2.8637254901960785</v>
      </c>
      <c r="AC11" s="65">
        <f>AC9/B9</f>
        <v>2.75</v>
      </c>
      <c r="AD11" s="65">
        <f>AD9/B9</f>
        <v>0.12766884531590414</v>
      </c>
      <c r="AF11" s="65">
        <f>AF9/B9</f>
        <v>271.75</v>
      </c>
      <c r="AG11" s="65">
        <f>AG9/B9</f>
        <v>12.906458138811079</v>
      </c>
      <c r="AH11" s="65">
        <f>AH9/B9</f>
        <v>5.75</v>
      </c>
      <c r="AI11" s="65">
        <f>AI9/B9</f>
        <v>0.27792561469032057</v>
      </c>
      <c r="AJ11" s="65">
        <f>AJ9/B9</f>
        <v>0</v>
      </c>
      <c r="AK11" s="65">
        <f>AK9/B9</f>
        <v>0</v>
      </c>
      <c r="AL11" s="65">
        <f>AL9/B9</f>
        <v>3.21075</v>
      </c>
      <c r="AM11" s="65">
        <f>AM9/B9</f>
        <v>0.11218927015250545</v>
      </c>
      <c r="AN11" s="65">
        <f>AN9/B9</f>
        <v>0</v>
      </c>
      <c r="AO11" s="65">
        <f>AO9/B9</f>
        <v>0</v>
      </c>
      <c r="AP11" s="65">
        <f>AP9/B9</f>
        <v>0</v>
      </c>
      <c r="AQ11" s="65">
        <f>AQ9/B9</f>
        <v>0</v>
      </c>
    </row>
    <row r="13" spans="1:43">
      <c r="A13" s="59" t="s">
        <v>936</v>
      </c>
      <c r="B13" s="59" t="s">
        <v>981</v>
      </c>
      <c r="C13" s="59"/>
      <c r="D13" s="59" t="s">
        <v>982</v>
      </c>
      <c r="E13" s="59"/>
      <c r="K13" t="s">
        <v>1310</v>
      </c>
      <c r="L13" t="s">
        <v>1311</v>
      </c>
      <c r="M13" s="20" t="s">
        <v>1312</v>
      </c>
      <c r="N13" t="s">
        <v>1313</v>
      </c>
    </row>
    <row r="14" spans="1:43">
      <c r="A14" s="60"/>
      <c r="B14" s="60"/>
      <c r="C14" s="60"/>
      <c r="D14" s="60"/>
      <c r="E14" s="60"/>
    </row>
    <row r="15" spans="1:43">
      <c r="A15" s="60" t="s">
        <v>1091</v>
      </c>
      <c r="B15" s="60">
        <v>2</v>
      </c>
      <c r="C15" s="60"/>
      <c r="D15" s="60">
        <v>2</v>
      </c>
      <c r="E15" s="60">
        <v>7</v>
      </c>
      <c r="K15">
        <v>9.3140000000000001</v>
      </c>
      <c r="L15">
        <v>4.9020000000000001</v>
      </c>
      <c r="M15" s="20">
        <v>4.4119999999999999</v>
      </c>
    </row>
    <row r="16" spans="1:43">
      <c r="A16" s="60" t="s">
        <v>1092</v>
      </c>
      <c r="B16" s="60">
        <v>2</v>
      </c>
      <c r="C16" s="60"/>
      <c r="D16" s="60">
        <v>16</v>
      </c>
      <c r="E16" s="60" t="s">
        <v>929</v>
      </c>
      <c r="K16">
        <v>3.5289999999999999</v>
      </c>
      <c r="L16">
        <v>3.5289999999999999</v>
      </c>
    </row>
  </sheetData>
  <hyperlinks>
    <hyperlink ref="A3" r:id="rId1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5"/>
  <sheetViews>
    <sheetView topLeftCell="P4" workbookViewId="0">
      <selection activeCell="AR14" sqref="AR14"/>
    </sheetView>
  </sheetViews>
  <sheetFormatPr baseColWidth="10" defaultColWidth="8.83203125" defaultRowHeight="14" x14ac:dyDescent="0"/>
  <cols>
    <col min="1" max="1" width="18.5" customWidth="1"/>
    <col min="3" max="7" width="5.6640625" customWidth="1"/>
    <col min="8" max="8" width="5.6640625" style="20" customWidth="1"/>
    <col min="9" max="12" width="5.6640625" customWidth="1"/>
    <col min="13" max="13" width="5.6640625" style="20" customWidth="1"/>
    <col min="14" max="17" width="5.6640625" customWidth="1"/>
    <col min="18" max="18" width="5.6640625" style="20" customWidth="1"/>
    <col min="19" max="22" width="5.6640625" customWidth="1"/>
    <col min="23" max="23" width="5.6640625" style="20" customWidth="1"/>
    <col min="24" max="27" width="5.6640625" customWidth="1"/>
    <col min="28" max="28" width="5.6640625" style="20" customWidth="1"/>
    <col min="29" max="32" width="5.6640625" customWidth="1"/>
    <col min="33" max="33" width="5.6640625" style="20" customWidth="1"/>
    <col min="34" max="35" width="5.6640625" customWidth="1"/>
  </cols>
  <sheetData>
    <row r="1" spans="1:43">
      <c r="A1">
        <v>19</v>
      </c>
      <c r="B1" t="s">
        <v>20</v>
      </c>
      <c r="C1">
        <v>29</v>
      </c>
      <c r="D1">
        <v>15</v>
      </c>
      <c r="E1">
        <f>AVERAGE(C1:D1)</f>
        <v>22</v>
      </c>
      <c r="K1">
        <v>14</v>
      </c>
      <c r="L1" t="s">
        <v>20</v>
      </c>
      <c r="N1">
        <v>29</v>
      </c>
      <c r="O1">
        <v>15</v>
      </c>
      <c r="P1">
        <v>17</v>
      </c>
      <c r="Q1">
        <v>29</v>
      </c>
      <c r="S1">
        <v>20</v>
      </c>
      <c r="T1">
        <v>22</v>
      </c>
    </row>
    <row r="2" spans="1:43">
      <c r="A2" t="s">
        <v>465</v>
      </c>
    </row>
    <row r="3" spans="1:43">
      <c r="A3" s="19" t="s">
        <v>471</v>
      </c>
    </row>
    <row r="4" spans="1:43" ht="30" customHeight="1" thickBot="1"/>
    <row r="5" spans="1:43" ht="72" thickBot="1">
      <c r="B5" t="s">
        <v>939</v>
      </c>
      <c r="C5" s="40" t="s">
        <v>938</v>
      </c>
      <c r="D5" s="41" t="s">
        <v>960</v>
      </c>
      <c r="E5" s="42" t="s">
        <v>959</v>
      </c>
      <c r="F5" s="48" t="s">
        <v>946</v>
      </c>
      <c r="G5" s="49" t="s">
        <v>944</v>
      </c>
      <c r="H5" s="49" t="s">
        <v>1284</v>
      </c>
      <c r="I5" s="49" t="s">
        <v>945</v>
      </c>
      <c r="J5" s="50" t="s">
        <v>964</v>
      </c>
      <c r="K5" s="45" t="s">
        <v>947</v>
      </c>
      <c r="L5" s="49" t="s">
        <v>942</v>
      </c>
      <c r="M5" s="49" t="s">
        <v>1285</v>
      </c>
      <c r="N5" s="49" t="s">
        <v>943</v>
      </c>
      <c r="O5" s="50" t="s">
        <v>965</v>
      </c>
      <c r="P5" s="45" t="s">
        <v>951</v>
      </c>
      <c r="Q5" s="49" t="s">
        <v>952</v>
      </c>
      <c r="R5" s="49" t="s">
        <v>1286</v>
      </c>
      <c r="S5" s="49" t="s">
        <v>937</v>
      </c>
      <c r="T5" s="50" t="s">
        <v>966</v>
      </c>
      <c r="U5" s="45" t="s">
        <v>953</v>
      </c>
      <c r="V5" s="49" t="s">
        <v>954</v>
      </c>
      <c r="W5" s="49" t="s">
        <v>1287</v>
      </c>
      <c r="X5" s="49" t="s">
        <v>955</v>
      </c>
      <c r="Y5" s="50" t="s">
        <v>967</v>
      </c>
      <c r="Z5" s="45" t="s">
        <v>948</v>
      </c>
      <c r="AA5" s="49" t="s">
        <v>949</v>
      </c>
      <c r="AB5" s="49" t="s">
        <v>1290</v>
      </c>
      <c r="AC5" s="49" t="s">
        <v>950</v>
      </c>
      <c r="AD5" s="50" t="s">
        <v>968</v>
      </c>
      <c r="AE5" s="45" t="s">
        <v>956</v>
      </c>
      <c r="AF5" s="49" t="s">
        <v>957</v>
      </c>
      <c r="AG5" s="49" t="s">
        <v>1291</v>
      </c>
      <c r="AH5" s="49" t="s">
        <v>958</v>
      </c>
      <c r="AI5" s="50" t="s">
        <v>969</v>
      </c>
      <c r="AJ5" s="72" t="s">
        <v>1252</v>
      </c>
      <c r="AK5" s="50" t="s">
        <v>1307</v>
      </c>
      <c r="AL5" s="85" t="s">
        <v>1309</v>
      </c>
      <c r="AM5" s="44" t="s">
        <v>1316</v>
      </c>
      <c r="AN5" s="72" t="s">
        <v>1317</v>
      </c>
      <c r="AO5" s="89" t="s">
        <v>1318</v>
      </c>
      <c r="AP5" s="108" t="s">
        <v>1319</v>
      </c>
      <c r="AQ5" s="110" t="s">
        <v>1357</v>
      </c>
    </row>
    <row r="6" spans="1:43">
      <c r="A6" t="s">
        <v>468</v>
      </c>
      <c r="B6" t="s">
        <v>940</v>
      </c>
      <c r="C6" s="28">
        <v>2008</v>
      </c>
      <c r="D6" s="29">
        <v>2013</v>
      </c>
      <c r="E6" s="30">
        <f>D6-C6</f>
        <v>5</v>
      </c>
      <c r="F6" s="28">
        <v>11</v>
      </c>
      <c r="G6" s="29">
        <v>25</v>
      </c>
      <c r="H6" s="29">
        <f>G6/E6</f>
        <v>5</v>
      </c>
      <c r="I6" s="29">
        <v>2</v>
      </c>
      <c r="J6" s="30">
        <f>I6/E6</f>
        <v>0.4</v>
      </c>
      <c r="K6" s="28">
        <v>9</v>
      </c>
      <c r="L6" s="29">
        <v>24</v>
      </c>
      <c r="M6" s="29">
        <f>L6/E6</f>
        <v>4.8</v>
      </c>
      <c r="N6" s="29">
        <v>2</v>
      </c>
      <c r="O6" s="30">
        <f>N6/E6</f>
        <v>0.4</v>
      </c>
      <c r="P6" s="28">
        <v>7</v>
      </c>
      <c r="Q6" s="29">
        <v>8</v>
      </c>
      <c r="R6" s="29">
        <f>Q6/E6</f>
        <v>1.6</v>
      </c>
      <c r="S6" s="29">
        <v>2</v>
      </c>
      <c r="T6" s="30">
        <f>S6/E6</f>
        <v>0.4</v>
      </c>
      <c r="U6" s="28">
        <v>2</v>
      </c>
      <c r="V6" s="29">
        <v>16</v>
      </c>
      <c r="W6" s="29">
        <f>V6/E6</f>
        <v>3.2</v>
      </c>
      <c r="X6" s="29">
        <v>1</v>
      </c>
      <c r="Y6" s="30">
        <f>X6/E6</f>
        <v>0.2</v>
      </c>
      <c r="Z6" s="28">
        <v>0</v>
      </c>
      <c r="AA6" s="29">
        <v>0</v>
      </c>
      <c r="AB6" s="29">
        <f>AA6/E6</f>
        <v>0</v>
      </c>
      <c r="AC6" s="29">
        <v>0</v>
      </c>
      <c r="AD6" s="30">
        <f>AC6/E6</f>
        <v>0</v>
      </c>
      <c r="AE6" s="28">
        <v>4</v>
      </c>
      <c r="AF6" s="29">
        <v>20</v>
      </c>
      <c r="AG6" s="29">
        <f>AF6/E6</f>
        <v>4</v>
      </c>
      <c r="AH6" s="29">
        <v>2</v>
      </c>
      <c r="AI6" s="30">
        <f>AH6/E6</f>
        <v>0.4</v>
      </c>
      <c r="AJ6" s="78">
        <v>0</v>
      </c>
      <c r="AK6" s="30">
        <f>AJ6/E6</f>
        <v>0</v>
      </c>
      <c r="AL6" s="28">
        <v>0</v>
      </c>
      <c r="AM6" s="30">
        <f>AL6/E6</f>
        <v>0</v>
      </c>
      <c r="AN6" s="28">
        <v>0</v>
      </c>
      <c r="AO6" s="30">
        <v>0</v>
      </c>
      <c r="AP6" s="87">
        <v>0</v>
      </c>
      <c r="AQ6" s="87">
        <v>0</v>
      </c>
    </row>
    <row r="7" spans="1:43">
      <c r="A7" t="s">
        <v>470</v>
      </c>
      <c r="B7" t="s">
        <v>940</v>
      </c>
      <c r="C7" s="31">
        <v>2005</v>
      </c>
      <c r="D7" s="27">
        <v>2013</v>
      </c>
      <c r="E7" s="32">
        <f t="shared" ref="E7:E14" si="0">D7-C7</f>
        <v>8</v>
      </c>
      <c r="F7" s="31">
        <v>3</v>
      </c>
      <c r="G7" s="36">
        <v>14</v>
      </c>
      <c r="H7" s="27">
        <f t="shared" ref="H7:H14" si="1">G7/E7</f>
        <v>1.75</v>
      </c>
      <c r="I7" s="36">
        <v>2</v>
      </c>
      <c r="J7" s="32">
        <f t="shared" ref="J7:J14" si="2">I7/E7</f>
        <v>0.25</v>
      </c>
      <c r="K7" s="31">
        <v>3</v>
      </c>
      <c r="L7" s="36">
        <v>14</v>
      </c>
      <c r="M7" s="27">
        <f t="shared" ref="M7:M14" si="3">L7/E7</f>
        <v>1.75</v>
      </c>
      <c r="N7" s="36">
        <v>2</v>
      </c>
      <c r="O7" s="32">
        <f t="shared" ref="O7:O14" si="4">N7/E7</f>
        <v>0.25</v>
      </c>
      <c r="P7" s="31">
        <v>1</v>
      </c>
      <c r="Q7" s="36">
        <v>4</v>
      </c>
      <c r="R7" s="27">
        <f t="shared" ref="R7:R14" si="5">Q7/E7</f>
        <v>0.5</v>
      </c>
      <c r="S7" s="36">
        <v>1</v>
      </c>
      <c r="T7" s="32">
        <f t="shared" ref="T7:T14" si="6">S7/E7</f>
        <v>0.125</v>
      </c>
      <c r="U7" s="31">
        <v>2</v>
      </c>
      <c r="V7" s="36">
        <v>10</v>
      </c>
      <c r="W7" s="27">
        <f t="shared" ref="W7:W14" si="7">V7/E7</f>
        <v>1.25</v>
      </c>
      <c r="X7" s="36">
        <v>1</v>
      </c>
      <c r="Y7" s="32">
        <f t="shared" ref="Y7:Y14" si="8">X7/E7</f>
        <v>0.125</v>
      </c>
      <c r="Z7" s="31">
        <v>0</v>
      </c>
      <c r="AA7" s="36">
        <v>0</v>
      </c>
      <c r="AB7" s="27">
        <f t="shared" ref="AB7:AB14" si="9">AA7/E7</f>
        <v>0</v>
      </c>
      <c r="AC7" s="36">
        <v>0</v>
      </c>
      <c r="AD7" s="32">
        <f t="shared" ref="AD7:AD14" si="10">AC7/E7</f>
        <v>0</v>
      </c>
      <c r="AE7" s="31">
        <v>1</v>
      </c>
      <c r="AF7" s="36">
        <v>10</v>
      </c>
      <c r="AG7" s="27">
        <f t="shared" ref="AG7:AG14" si="11">AF7/E7</f>
        <v>1.25</v>
      </c>
      <c r="AH7" s="36">
        <v>1</v>
      </c>
      <c r="AI7" s="32">
        <f t="shared" ref="AI7:AI14" si="12">AH7/E7</f>
        <v>0.125</v>
      </c>
      <c r="AJ7" s="39">
        <v>0</v>
      </c>
      <c r="AK7" s="32">
        <f t="shared" ref="AK7:AK14" si="13">AJ7/E7</f>
        <v>0</v>
      </c>
      <c r="AL7" s="31">
        <v>5</v>
      </c>
      <c r="AM7" s="32">
        <f t="shared" ref="AM7:AM14" si="14">AL7/E7</f>
        <v>0.625</v>
      </c>
      <c r="AN7" s="31">
        <v>0</v>
      </c>
      <c r="AO7" s="32">
        <v>0</v>
      </c>
      <c r="AP7" s="109">
        <v>0</v>
      </c>
      <c r="AQ7" s="109">
        <v>0</v>
      </c>
    </row>
    <row r="8" spans="1:43">
      <c r="A8" t="s">
        <v>975</v>
      </c>
      <c r="B8" t="s">
        <v>940</v>
      </c>
      <c r="C8" s="31">
        <v>2009</v>
      </c>
      <c r="D8" s="27">
        <v>2013</v>
      </c>
      <c r="E8" s="32">
        <f t="shared" si="0"/>
        <v>4</v>
      </c>
      <c r="F8" s="31">
        <v>1</v>
      </c>
      <c r="G8" s="36">
        <v>13</v>
      </c>
      <c r="H8" s="27">
        <f t="shared" si="1"/>
        <v>3.25</v>
      </c>
      <c r="I8" s="36">
        <v>1</v>
      </c>
      <c r="J8" s="32">
        <f t="shared" si="2"/>
        <v>0.25</v>
      </c>
      <c r="K8" s="31">
        <v>1</v>
      </c>
      <c r="L8" s="36">
        <v>13</v>
      </c>
      <c r="M8" s="27">
        <f t="shared" si="3"/>
        <v>3.25</v>
      </c>
      <c r="N8" s="36">
        <v>1</v>
      </c>
      <c r="O8" s="32">
        <f t="shared" si="4"/>
        <v>0.25</v>
      </c>
      <c r="P8" s="31">
        <v>1</v>
      </c>
      <c r="Q8" s="36">
        <v>13</v>
      </c>
      <c r="R8" s="27">
        <f t="shared" si="5"/>
        <v>3.25</v>
      </c>
      <c r="S8" s="36">
        <v>1</v>
      </c>
      <c r="T8" s="32">
        <f t="shared" si="6"/>
        <v>0.25</v>
      </c>
      <c r="U8" s="31">
        <v>0</v>
      </c>
      <c r="V8" s="36">
        <v>0</v>
      </c>
      <c r="W8" s="27">
        <f t="shared" si="7"/>
        <v>0</v>
      </c>
      <c r="X8" s="36">
        <v>0</v>
      </c>
      <c r="Y8" s="32">
        <f t="shared" si="8"/>
        <v>0</v>
      </c>
      <c r="Z8" s="31">
        <v>0</v>
      </c>
      <c r="AA8" s="36">
        <v>0</v>
      </c>
      <c r="AB8" s="27">
        <f t="shared" si="9"/>
        <v>0</v>
      </c>
      <c r="AC8" s="36">
        <v>0</v>
      </c>
      <c r="AD8" s="32">
        <f t="shared" si="10"/>
        <v>0</v>
      </c>
      <c r="AE8" s="31">
        <v>1</v>
      </c>
      <c r="AF8" s="36">
        <v>13</v>
      </c>
      <c r="AG8" s="27">
        <f t="shared" si="11"/>
        <v>3.25</v>
      </c>
      <c r="AH8" s="36">
        <v>1</v>
      </c>
      <c r="AI8" s="32">
        <f t="shared" si="12"/>
        <v>0.25</v>
      </c>
      <c r="AJ8" s="39">
        <v>0</v>
      </c>
      <c r="AK8" s="32">
        <f t="shared" si="13"/>
        <v>0</v>
      </c>
      <c r="AL8" s="31">
        <v>0</v>
      </c>
      <c r="AM8" s="32">
        <f t="shared" si="14"/>
        <v>0</v>
      </c>
      <c r="AN8" s="31">
        <v>0</v>
      </c>
      <c r="AO8" s="32">
        <v>0</v>
      </c>
      <c r="AP8" s="109">
        <v>0</v>
      </c>
      <c r="AQ8" s="109">
        <v>0</v>
      </c>
    </row>
    <row r="9" spans="1:43">
      <c r="A9" t="s">
        <v>976</v>
      </c>
      <c r="B9" t="s">
        <v>940</v>
      </c>
      <c r="C9" s="31">
        <v>2004</v>
      </c>
      <c r="D9" s="27">
        <v>2013</v>
      </c>
      <c r="E9" s="32">
        <f t="shared" si="0"/>
        <v>9</v>
      </c>
      <c r="F9" s="31">
        <v>4</v>
      </c>
      <c r="G9" s="36">
        <v>18</v>
      </c>
      <c r="H9" s="27">
        <f t="shared" si="1"/>
        <v>2</v>
      </c>
      <c r="I9" s="36">
        <v>3</v>
      </c>
      <c r="J9" s="32">
        <f t="shared" si="2"/>
        <v>0.33333333333333331</v>
      </c>
      <c r="K9" s="31">
        <v>3</v>
      </c>
      <c r="L9" s="36">
        <v>15</v>
      </c>
      <c r="M9" s="27">
        <f t="shared" si="3"/>
        <v>1.6666666666666667</v>
      </c>
      <c r="N9" s="36">
        <v>2</v>
      </c>
      <c r="O9" s="32">
        <f t="shared" si="4"/>
        <v>0.22222222222222221</v>
      </c>
      <c r="P9" s="31">
        <v>1</v>
      </c>
      <c r="Q9" s="36">
        <v>10</v>
      </c>
      <c r="R9" s="27">
        <f t="shared" si="5"/>
        <v>1.1111111111111112</v>
      </c>
      <c r="S9" s="36">
        <v>1</v>
      </c>
      <c r="T9" s="32">
        <f t="shared" si="6"/>
        <v>0.1111111111111111</v>
      </c>
      <c r="U9" s="31">
        <v>2</v>
      </c>
      <c r="V9" s="36">
        <v>5</v>
      </c>
      <c r="W9" s="27">
        <f t="shared" si="7"/>
        <v>0.55555555555555558</v>
      </c>
      <c r="X9" s="36">
        <v>1</v>
      </c>
      <c r="Y9" s="32">
        <f t="shared" si="8"/>
        <v>0.1111111111111111</v>
      </c>
      <c r="Z9" s="31">
        <v>1</v>
      </c>
      <c r="AA9" s="36">
        <v>4</v>
      </c>
      <c r="AB9" s="27">
        <f t="shared" si="9"/>
        <v>0.44444444444444442</v>
      </c>
      <c r="AC9" s="36">
        <v>1</v>
      </c>
      <c r="AD9" s="32">
        <f t="shared" si="10"/>
        <v>0.1111111111111111</v>
      </c>
      <c r="AE9" s="31">
        <v>1</v>
      </c>
      <c r="AF9" s="36">
        <v>4</v>
      </c>
      <c r="AG9" s="27">
        <f t="shared" si="11"/>
        <v>0.44444444444444442</v>
      </c>
      <c r="AH9" s="36">
        <v>1</v>
      </c>
      <c r="AI9" s="32">
        <f t="shared" si="12"/>
        <v>0.1111111111111111</v>
      </c>
      <c r="AJ9" s="39">
        <v>0</v>
      </c>
      <c r="AK9" s="32">
        <f t="shared" si="13"/>
        <v>0</v>
      </c>
      <c r="AL9" s="31">
        <v>4.51</v>
      </c>
      <c r="AM9" s="32">
        <f t="shared" si="14"/>
        <v>0.50111111111111106</v>
      </c>
      <c r="AN9" s="31">
        <v>0</v>
      </c>
      <c r="AO9" s="32">
        <v>0</v>
      </c>
      <c r="AP9" s="109">
        <v>0</v>
      </c>
      <c r="AQ9" s="109">
        <v>0</v>
      </c>
    </row>
    <row r="10" spans="1:43">
      <c r="A10" t="s">
        <v>466</v>
      </c>
      <c r="B10" t="s">
        <v>941</v>
      </c>
      <c r="C10" s="31">
        <v>1997</v>
      </c>
      <c r="D10" s="27">
        <v>2013</v>
      </c>
      <c r="E10" s="32">
        <f t="shared" si="0"/>
        <v>16</v>
      </c>
      <c r="F10" s="31">
        <v>13</v>
      </c>
      <c r="G10" s="36">
        <v>470</v>
      </c>
      <c r="H10" s="27">
        <f t="shared" si="1"/>
        <v>29.375</v>
      </c>
      <c r="I10" s="36">
        <v>9</v>
      </c>
      <c r="J10" s="32">
        <f t="shared" si="2"/>
        <v>0.5625</v>
      </c>
      <c r="K10" s="31">
        <v>12</v>
      </c>
      <c r="L10" s="36">
        <v>463</v>
      </c>
      <c r="M10" s="27">
        <f t="shared" si="3"/>
        <v>28.9375</v>
      </c>
      <c r="N10" s="36">
        <v>9</v>
      </c>
      <c r="O10" s="32">
        <f t="shared" si="4"/>
        <v>0.5625</v>
      </c>
      <c r="P10" s="31">
        <v>5</v>
      </c>
      <c r="Q10" s="36">
        <v>103</v>
      </c>
      <c r="R10" s="27">
        <f t="shared" si="5"/>
        <v>6.4375</v>
      </c>
      <c r="S10" s="36">
        <v>3</v>
      </c>
      <c r="T10" s="32">
        <f t="shared" si="6"/>
        <v>0.1875</v>
      </c>
      <c r="U10" s="31">
        <v>7</v>
      </c>
      <c r="V10" s="36">
        <v>360</v>
      </c>
      <c r="W10" s="27">
        <f t="shared" si="7"/>
        <v>22.5</v>
      </c>
      <c r="X10" s="36">
        <v>6</v>
      </c>
      <c r="Y10" s="32">
        <f t="shared" si="8"/>
        <v>0.375</v>
      </c>
      <c r="Z10" s="31">
        <v>6</v>
      </c>
      <c r="AA10" s="36">
        <v>360</v>
      </c>
      <c r="AB10" s="27">
        <f t="shared" si="9"/>
        <v>22.5</v>
      </c>
      <c r="AC10" s="36">
        <v>6</v>
      </c>
      <c r="AD10" s="32">
        <f t="shared" si="10"/>
        <v>0.375</v>
      </c>
      <c r="AE10" s="31">
        <v>9</v>
      </c>
      <c r="AF10" s="36">
        <v>458</v>
      </c>
      <c r="AG10" s="27">
        <f t="shared" si="11"/>
        <v>28.625</v>
      </c>
      <c r="AH10" s="36">
        <v>9</v>
      </c>
      <c r="AI10" s="32">
        <f t="shared" si="12"/>
        <v>0.5625</v>
      </c>
      <c r="AJ10" s="39">
        <v>0</v>
      </c>
      <c r="AK10" s="32">
        <f t="shared" si="13"/>
        <v>0</v>
      </c>
      <c r="AL10" s="31">
        <v>4.9020000000000001</v>
      </c>
      <c r="AM10" s="32">
        <f t="shared" si="14"/>
        <v>0.30637500000000001</v>
      </c>
      <c r="AN10" s="31">
        <v>0</v>
      </c>
      <c r="AO10" s="32">
        <v>0</v>
      </c>
      <c r="AP10" s="109">
        <v>0</v>
      </c>
      <c r="AQ10" s="109">
        <v>0</v>
      </c>
    </row>
    <row r="11" spans="1:43">
      <c r="A11" t="s">
        <v>469</v>
      </c>
      <c r="B11" t="s">
        <v>940</v>
      </c>
      <c r="C11" s="31">
        <v>1989</v>
      </c>
      <c r="D11" s="27">
        <v>2013</v>
      </c>
      <c r="E11" s="32">
        <f t="shared" si="0"/>
        <v>24</v>
      </c>
      <c r="F11" s="31">
        <v>10</v>
      </c>
      <c r="G11" s="36">
        <v>661</v>
      </c>
      <c r="H11" s="27">
        <f t="shared" si="1"/>
        <v>27.541666666666668</v>
      </c>
      <c r="I11" s="36">
        <v>8</v>
      </c>
      <c r="J11" s="32">
        <f t="shared" si="2"/>
        <v>0.33333333333333331</v>
      </c>
      <c r="K11" s="31">
        <v>9</v>
      </c>
      <c r="L11" s="36">
        <v>659</v>
      </c>
      <c r="M11" s="27">
        <f t="shared" si="3"/>
        <v>27.458333333333332</v>
      </c>
      <c r="N11" s="36">
        <v>8</v>
      </c>
      <c r="O11" s="32">
        <f t="shared" si="4"/>
        <v>0.33333333333333331</v>
      </c>
      <c r="P11" s="31">
        <v>1</v>
      </c>
      <c r="Q11" s="36">
        <v>8</v>
      </c>
      <c r="R11" s="27">
        <f t="shared" si="5"/>
        <v>0.33333333333333331</v>
      </c>
      <c r="S11" s="36">
        <v>1</v>
      </c>
      <c r="T11" s="32">
        <f t="shared" si="6"/>
        <v>4.1666666666666664E-2</v>
      </c>
      <c r="U11" s="31">
        <v>8</v>
      </c>
      <c r="V11" s="36">
        <v>651</v>
      </c>
      <c r="W11" s="27">
        <f t="shared" si="7"/>
        <v>27.125</v>
      </c>
      <c r="X11" s="36">
        <v>8</v>
      </c>
      <c r="Y11" s="32">
        <f t="shared" si="8"/>
        <v>0.33333333333333331</v>
      </c>
      <c r="Z11" s="31">
        <v>7</v>
      </c>
      <c r="AA11" s="36">
        <v>617</v>
      </c>
      <c r="AB11" s="27">
        <f t="shared" si="9"/>
        <v>25.708333333333332</v>
      </c>
      <c r="AC11" s="36">
        <v>7</v>
      </c>
      <c r="AD11" s="32">
        <f t="shared" si="10"/>
        <v>0.29166666666666669</v>
      </c>
      <c r="AE11" s="31">
        <v>8</v>
      </c>
      <c r="AF11" s="36">
        <v>651</v>
      </c>
      <c r="AG11" s="27">
        <f t="shared" si="11"/>
        <v>27.125</v>
      </c>
      <c r="AH11" s="36">
        <v>8</v>
      </c>
      <c r="AI11" s="32">
        <f t="shared" si="12"/>
        <v>0.33333333333333331</v>
      </c>
      <c r="AJ11" s="39">
        <v>0</v>
      </c>
      <c r="AK11" s="32">
        <f t="shared" si="13"/>
        <v>0</v>
      </c>
      <c r="AL11" s="31">
        <v>9.8040000000000003</v>
      </c>
      <c r="AM11" s="32">
        <f t="shared" si="14"/>
        <v>0.40850000000000003</v>
      </c>
      <c r="AN11" s="31">
        <v>0</v>
      </c>
      <c r="AO11" s="32">
        <v>0</v>
      </c>
      <c r="AP11" s="109">
        <v>0</v>
      </c>
      <c r="AQ11" s="109">
        <v>0</v>
      </c>
    </row>
    <row r="12" spans="1:43">
      <c r="A12" t="s">
        <v>467</v>
      </c>
      <c r="B12" t="s">
        <v>940</v>
      </c>
      <c r="C12" s="31">
        <v>2000</v>
      </c>
      <c r="D12" s="27">
        <v>2013</v>
      </c>
      <c r="E12" s="32">
        <f t="shared" si="0"/>
        <v>13</v>
      </c>
      <c r="F12" s="31">
        <v>16</v>
      </c>
      <c r="G12" s="36">
        <v>481</v>
      </c>
      <c r="H12" s="27">
        <f t="shared" si="1"/>
        <v>37</v>
      </c>
      <c r="I12" s="36">
        <v>12</v>
      </c>
      <c r="J12" s="32">
        <f t="shared" si="2"/>
        <v>0.92307692307692313</v>
      </c>
      <c r="K12" s="31">
        <v>15</v>
      </c>
      <c r="L12" s="36">
        <v>480</v>
      </c>
      <c r="M12" s="27">
        <f t="shared" si="3"/>
        <v>36.92307692307692</v>
      </c>
      <c r="N12" s="36">
        <v>12</v>
      </c>
      <c r="O12" s="32">
        <f t="shared" si="4"/>
        <v>0.92307692307692313</v>
      </c>
      <c r="P12" s="31">
        <v>4</v>
      </c>
      <c r="Q12" s="36">
        <v>111</v>
      </c>
      <c r="R12" s="27">
        <f t="shared" si="5"/>
        <v>8.5384615384615383</v>
      </c>
      <c r="S12" s="36">
        <v>4</v>
      </c>
      <c r="T12" s="32">
        <f t="shared" si="6"/>
        <v>0.30769230769230771</v>
      </c>
      <c r="U12" s="31">
        <v>11</v>
      </c>
      <c r="V12" s="36">
        <v>369</v>
      </c>
      <c r="W12" s="27">
        <f t="shared" si="7"/>
        <v>28.384615384615383</v>
      </c>
      <c r="X12" s="36">
        <v>11</v>
      </c>
      <c r="Y12" s="32">
        <f t="shared" si="8"/>
        <v>0.84615384615384615</v>
      </c>
      <c r="Z12" s="31">
        <v>8</v>
      </c>
      <c r="AA12" s="36">
        <v>309</v>
      </c>
      <c r="AB12" s="27">
        <f t="shared" si="9"/>
        <v>23.76923076923077</v>
      </c>
      <c r="AC12" s="36">
        <v>8</v>
      </c>
      <c r="AD12" s="32">
        <f t="shared" si="10"/>
        <v>0.61538461538461542</v>
      </c>
      <c r="AE12" s="31">
        <v>11</v>
      </c>
      <c r="AF12" s="36">
        <v>398</v>
      </c>
      <c r="AG12" s="27">
        <f t="shared" si="11"/>
        <v>30.615384615384617</v>
      </c>
      <c r="AH12" s="36">
        <v>11</v>
      </c>
      <c r="AI12" s="32">
        <f t="shared" si="12"/>
        <v>0.84615384615384615</v>
      </c>
      <c r="AJ12" s="39">
        <v>0</v>
      </c>
      <c r="AK12" s="32">
        <f t="shared" si="13"/>
        <v>0</v>
      </c>
      <c r="AL12" s="31">
        <v>15.784000000000001</v>
      </c>
      <c r="AM12" s="32">
        <f t="shared" si="14"/>
        <v>1.2141538461538461</v>
      </c>
      <c r="AN12" s="31">
        <v>0</v>
      </c>
      <c r="AO12" s="32">
        <v>0</v>
      </c>
      <c r="AP12" s="109">
        <v>0</v>
      </c>
      <c r="AQ12" s="109">
        <v>0</v>
      </c>
    </row>
    <row r="13" spans="1:43">
      <c r="A13" t="s">
        <v>977</v>
      </c>
      <c r="B13" t="s">
        <v>941</v>
      </c>
      <c r="C13" s="31">
        <v>2010</v>
      </c>
      <c r="D13" s="27">
        <v>2013</v>
      </c>
      <c r="E13" s="32">
        <f t="shared" si="0"/>
        <v>3</v>
      </c>
      <c r="F13" s="31">
        <v>2</v>
      </c>
      <c r="G13" s="36">
        <v>19</v>
      </c>
      <c r="H13" s="27">
        <f t="shared" si="1"/>
        <v>6.333333333333333</v>
      </c>
      <c r="I13" s="36">
        <v>1</v>
      </c>
      <c r="J13" s="32">
        <f t="shared" si="2"/>
        <v>0.33333333333333331</v>
      </c>
      <c r="K13" s="31">
        <v>2</v>
      </c>
      <c r="L13" s="36">
        <v>19</v>
      </c>
      <c r="M13" s="27">
        <f t="shared" si="3"/>
        <v>6.333333333333333</v>
      </c>
      <c r="N13" s="36">
        <v>1</v>
      </c>
      <c r="O13" s="32">
        <f t="shared" si="4"/>
        <v>0.33333333333333331</v>
      </c>
      <c r="P13" s="31">
        <v>0</v>
      </c>
      <c r="Q13" s="36">
        <v>0</v>
      </c>
      <c r="R13" s="27">
        <f t="shared" si="5"/>
        <v>0</v>
      </c>
      <c r="S13" s="36">
        <v>0</v>
      </c>
      <c r="T13" s="32">
        <f t="shared" si="6"/>
        <v>0</v>
      </c>
      <c r="U13" s="31">
        <v>2</v>
      </c>
      <c r="V13" s="36">
        <v>19</v>
      </c>
      <c r="W13" s="27">
        <f t="shared" si="7"/>
        <v>6.333333333333333</v>
      </c>
      <c r="X13" s="36">
        <v>1</v>
      </c>
      <c r="Y13" s="32">
        <f t="shared" si="8"/>
        <v>0.33333333333333331</v>
      </c>
      <c r="Z13" s="31">
        <v>2</v>
      </c>
      <c r="AA13" s="36">
        <v>19</v>
      </c>
      <c r="AB13" s="27">
        <f t="shared" si="9"/>
        <v>6.333333333333333</v>
      </c>
      <c r="AC13" s="36">
        <v>1</v>
      </c>
      <c r="AD13" s="32">
        <f t="shared" si="10"/>
        <v>0.33333333333333331</v>
      </c>
      <c r="AE13" s="31">
        <v>2</v>
      </c>
      <c r="AF13" s="36">
        <v>19</v>
      </c>
      <c r="AG13" s="27">
        <f t="shared" si="11"/>
        <v>6.333333333333333</v>
      </c>
      <c r="AH13" s="36">
        <v>1</v>
      </c>
      <c r="AI13" s="32">
        <f t="shared" si="12"/>
        <v>0.33333333333333331</v>
      </c>
      <c r="AJ13" s="39">
        <v>0</v>
      </c>
      <c r="AK13" s="32">
        <f t="shared" si="13"/>
        <v>0</v>
      </c>
      <c r="AL13" s="31">
        <v>0</v>
      </c>
      <c r="AM13" s="32">
        <f t="shared" si="14"/>
        <v>0</v>
      </c>
      <c r="AN13" s="31">
        <v>0</v>
      </c>
      <c r="AO13" s="32">
        <v>0</v>
      </c>
      <c r="AP13" s="109">
        <v>0</v>
      </c>
      <c r="AQ13" s="109">
        <v>0</v>
      </c>
    </row>
    <row r="14" spans="1:43" ht="15" thickBot="1">
      <c r="A14" t="s">
        <v>978</v>
      </c>
      <c r="B14" t="s">
        <v>940</v>
      </c>
      <c r="C14" s="33">
        <v>2011</v>
      </c>
      <c r="D14" s="34">
        <v>2013</v>
      </c>
      <c r="E14" s="35">
        <f t="shared" si="0"/>
        <v>2</v>
      </c>
      <c r="F14" s="33">
        <v>0</v>
      </c>
      <c r="G14" s="34">
        <v>0</v>
      </c>
      <c r="H14" s="34">
        <f t="shared" si="1"/>
        <v>0</v>
      </c>
      <c r="I14" s="34">
        <v>0</v>
      </c>
      <c r="J14" s="35">
        <f t="shared" si="2"/>
        <v>0</v>
      </c>
      <c r="K14" s="33">
        <v>0</v>
      </c>
      <c r="L14" s="34">
        <v>0</v>
      </c>
      <c r="M14" s="34">
        <f t="shared" si="3"/>
        <v>0</v>
      </c>
      <c r="N14" s="34">
        <v>0</v>
      </c>
      <c r="O14" s="35">
        <f t="shared" si="4"/>
        <v>0</v>
      </c>
      <c r="P14" s="33">
        <v>0</v>
      </c>
      <c r="Q14" s="34">
        <v>0</v>
      </c>
      <c r="R14" s="34">
        <f t="shared" si="5"/>
        <v>0</v>
      </c>
      <c r="S14" s="34">
        <v>0</v>
      </c>
      <c r="T14" s="35">
        <f t="shared" si="6"/>
        <v>0</v>
      </c>
      <c r="U14" s="33">
        <v>0</v>
      </c>
      <c r="V14" s="34">
        <v>0</v>
      </c>
      <c r="W14" s="34">
        <f t="shared" si="7"/>
        <v>0</v>
      </c>
      <c r="X14" s="34">
        <v>0</v>
      </c>
      <c r="Y14" s="35">
        <f t="shared" si="8"/>
        <v>0</v>
      </c>
      <c r="Z14" s="33">
        <v>0</v>
      </c>
      <c r="AA14" s="34">
        <v>0</v>
      </c>
      <c r="AB14" s="34">
        <f t="shared" si="9"/>
        <v>0</v>
      </c>
      <c r="AC14" s="34">
        <v>0</v>
      </c>
      <c r="AD14" s="35">
        <f t="shared" si="10"/>
        <v>0</v>
      </c>
      <c r="AE14" s="33">
        <v>0</v>
      </c>
      <c r="AF14" s="34">
        <v>0</v>
      </c>
      <c r="AG14" s="34">
        <f t="shared" si="11"/>
        <v>0</v>
      </c>
      <c r="AH14" s="34">
        <v>0</v>
      </c>
      <c r="AI14" s="35">
        <f t="shared" si="12"/>
        <v>0</v>
      </c>
      <c r="AJ14" s="74">
        <v>0</v>
      </c>
      <c r="AK14" s="35">
        <f t="shared" si="13"/>
        <v>0</v>
      </c>
      <c r="AL14" s="33">
        <v>0</v>
      </c>
      <c r="AM14" s="35">
        <f t="shared" si="14"/>
        <v>0</v>
      </c>
      <c r="AN14" s="33">
        <v>0</v>
      </c>
      <c r="AO14" s="35">
        <v>0</v>
      </c>
      <c r="AP14" s="88">
        <v>0</v>
      </c>
      <c r="AQ14" s="88">
        <v>0</v>
      </c>
    </row>
    <row r="15" spans="1:43">
      <c r="A15" t="s">
        <v>1253</v>
      </c>
      <c r="B15">
        <v>9</v>
      </c>
      <c r="G15">
        <f>SUM(G6:G14)</f>
        <v>1701</v>
      </c>
      <c r="H15" s="20">
        <f>SUM(H6:H14)</f>
        <v>112.25</v>
      </c>
      <c r="I15">
        <f>SUM(I6:I14)</f>
        <v>38</v>
      </c>
      <c r="J15">
        <f>SUM(J6:J14)</f>
        <v>3.3855769230769233</v>
      </c>
      <c r="L15">
        <f>SUM(L6:L14)</f>
        <v>1687</v>
      </c>
      <c r="M15" s="20">
        <f>SUM(M6:M14)</f>
        <v>111.11891025641025</v>
      </c>
      <c r="N15">
        <f>SUM(N6:N14)</f>
        <v>37</v>
      </c>
      <c r="O15">
        <f>SUM(O6:O14)</f>
        <v>3.2744658119658125</v>
      </c>
      <c r="Q15">
        <f>SUM(Q6:Q14)</f>
        <v>257</v>
      </c>
      <c r="R15" s="20">
        <f>SUM(R6:R14)</f>
        <v>21.770405982905984</v>
      </c>
      <c r="S15">
        <f>SUM(S6:S14)</f>
        <v>13</v>
      </c>
      <c r="T15">
        <f>SUM(T6:T14)</f>
        <v>1.4229700854700855</v>
      </c>
      <c r="V15">
        <f>SUM(V6:V14)</f>
        <v>1430</v>
      </c>
      <c r="W15" s="20">
        <f>SUM(W6:W14)</f>
        <v>89.348504273504275</v>
      </c>
      <c r="X15">
        <f>SUM(X6:X14)</f>
        <v>29</v>
      </c>
      <c r="Y15">
        <f>SUM(Y6:Y14)</f>
        <v>2.3239316239316241</v>
      </c>
      <c r="AA15">
        <f>SUM(AA6:AA14)</f>
        <v>1309</v>
      </c>
      <c r="AB15" s="20">
        <f>SUM(AB6:AB14)</f>
        <v>78.755341880341874</v>
      </c>
      <c r="AC15">
        <f>SUM(AC6:AC14)</f>
        <v>23</v>
      </c>
      <c r="AD15">
        <f>SUM(AD6:AD14)</f>
        <v>1.7264957264957264</v>
      </c>
      <c r="AF15">
        <f t="shared" ref="AF15:AK15" si="15">SUM(AF6:AF14)</f>
        <v>1573</v>
      </c>
      <c r="AG15" s="20">
        <f t="shared" si="15"/>
        <v>101.64316239316238</v>
      </c>
      <c r="AH15">
        <f t="shared" si="15"/>
        <v>34</v>
      </c>
      <c r="AI15">
        <f t="shared" si="15"/>
        <v>2.9614316239316238</v>
      </c>
      <c r="AJ15">
        <f t="shared" si="15"/>
        <v>0</v>
      </c>
      <c r="AK15" s="20">
        <f t="shared" si="15"/>
        <v>0</v>
      </c>
      <c r="AL15">
        <f>SUM(AL6:AL14)</f>
        <v>40</v>
      </c>
      <c r="AM15">
        <f>SUM(AM6:AM14)</f>
        <v>3.0551399572649576</v>
      </c>
      <c r="AN15">
        <f>SUM(AN6:AN14)</f>
        <v>0</v>
      </c>
      <c r="AO15">
        <f>SUM(AO6:AO14)</f>
        <v>0</v>
      </c>
      <c r="AP15">
        <v>0</v>
      </c>
      <c r="AQ15">
        <f>SUM(AQ6:AQ14)</f>
        <v>0</v>
      </c>
    </row>
    <row r="16" spans="1:43" ht="80" thickBot="1">
      <c r="G16" s="67" t="s">
        <v>1254</v>
      </c>
      <c r="H16" s="67" t="s">
        <v>1294</v>
      </c>
      <c r="I16" s="67" t="s">
        <v>1295</v>
      </c>
      <c r="J16" s="67" t="s">
        <v>1255</v>
      </c>
      <c r="K16" s="67"/>
      <c r="L16" s="67" t="s">
        <v>1256</v>
      </c>
      <c r="M16" s="67" t="s">
        <v>1296</v>
      </c>
      <c r="N16" s="67" t="s">
        <v>1297</v>
      </c>
      <c r="O16" s="67" t="s">
        <v>1257</v>
      </c>
      <c r="P16" s="67"/>
      <c r="Q16" s="67" t="s">
        <v>1258</v>
      </c>
      <c r="R16" s="67" t="s">
        <v>1298</v>
      </c>
      <c r="S16" s="67" t="s">
        <v>1299</v>
      </c>
      <c r="T16" s="67" t="s">
        <v>1259</v>
      </c>
      <c r="U16" s="67"/>
      <c r="V16" s="67" t="s">
        <v>1260</v>
      </c>
      <c r="W16" s="67" t="s">
        <v>1300</v>
      </c>
      <c r="X16" s="67" t="s">
        <v>1301</v>
      </c>
      <c r="Y16" s="67" t="s">
        <v>1261</v>
      </c>
      <c r="Z16" s="67"/>
      <c r="AA16" s="67" t="s">
        <v>1262</v>
      </c>
      <c r="AB16" s="67" t="s">
        <v>1304</v>
      </c>
      <c r="AC16" s="67" t="s">
        <v>1305</v>
      </c>
      <c r="AD16" s="67" t="s">
        <v>1263</v>
      </c>
      <c r="AE16" s="67"/>
      <c r="AF16" s="67" t="s">
        <v>1264</v>
      </c>
      <c r="AG16" s="67" t="s">
        <v>1302</v>
      </c>
      <c r="AH16" s="67" t="s">
        <v>1303</v>
      </c>
      <c r="AI16" s="67" t="s">
        <v>1265</v>
      </c>
      <c r="AJ16" s="67" t="s">
        <v>1266</v>
      </c>
      <c r="AK16" s="70" t="s">
        <v>1306</v>
      </c>
      <c r="AL16" s="64" t="s">
        <v>1309</v>
      </c>
      <c r="AM16" s="64" t="s">
        <v>1316</v>
      </c>
      <c r="AN16" s="67" t="s">
        <v>1353</v>
      </c>
      <c r="AO16" s="67" t="s">
        <v>1354</v>
      </c>
      <c r="AP16" s="67" t="s">
        <v>1355</v>
      </c>
      <c r="AQ16" s="67" t="s">
        <v>1358</v>
      </c>
    </row>
    <row r="17" spans="1:43" ht="30" customHeight="1" thickBot="1">
      <c r="G17" s="65">
        <f>G15/B15</f>
        <v>189</v>
      </c>
      <c r="H17" s="65">
        <f>H15/B15</f>
        <v>12.472222222222221</v>
      </c>
      <c r="I17" s="65">
        <f>I15/B15</f>
        <v>4.2222222222222223</v>
      </c>
      <c r="J17" s="65">
        <f>J15/B15</f>
        <v>0.37617521367521367</v>
      </c>
      <c r="L17" s="65">
        <f>L15/B15</f>
        <v>187.44444444444446</v>
      </c>
      <c r="M17" s="65">
        <f>M15/B15</f>
        <v>12.346545584045582</v>
      </c>
      <c r="N17" s="65">
        <f>N15/B15</f>
        <v>4.1111111111111107</v>
      </c>
      <c r="O17" s="65">
        <f>O15/B15</f>
        <v>0.36382953466286805</v>
      </c>
      <c r="Q17" s="65">
        <f>Q15/B15</f>
        <v>28.555555555555557</v>
      </c>
      <c r="R17" s="65">
        <f>R15/B15</f>
        <v>2.4189339981006648</v>
      </c>
      <c r="S17" s="65">
        <f>S15/B15</f>
        <v>1.4444444444444444</v>
      </c>
      <c r="T17" s="65">
        <f>T15/B15</f>
        <v>0.15810778727445396</v>
      </c>
      <c r="V17" s="65">
        <f>V15/B15</f>
        <v>158.88888888888889</v>
      </c>
      <c r="W17" s="65">
        <f>W15/B15</f>
        <v>9.9276115859449199</v>
      </c>
      <c r="X17" s="65">
        <f>X15/B15</f>
        <v>3.2222222222222223</v>
      </c>
      <c r="Y17" s="65">
        <f>Y15/B15</f>
        <v>0.25821462488129154</v>
      </c>
      <c r="AA17" s="65">
        <f>AA15/B15</f>
        <v>145.44444444444446</v>
      </c>
      <c r="AB17" s="65">
        <f>AB15/B15</f>
        <v>8.7505935422602086</v>
      </c>
      <c r="AC17" s="65">
        <f>AC15/B15</f>
        <v>2.5555555555555554</v>
      </c>
      <c r="AD17" s="65">
        <f>AD15/B15</f>
        <v>0.19183285849952514</v>
      </c>
      <c r="AF17" s="65">
        <f>AF15/B15</f>
        <v>174.77777777777777</v>
      </c>
      <c r="AG17" s="65">
        <f>AG15/B15</f>
        <v>11.293684710351377</v>
      </c>
      <c r="AH17" s="65">
        <f>AH15/B15</f>
        <v>3.7777777777777777</v>
      </c>
      <c r="AI17" s="65">
        <f>AI15/B15</f>
        <v>0.32904795821462485</v>
      </c>
      <c r="AJ17" s="65">
        <f>AJ15/B15</f>
        <v>0</v>
      </c>
      <c r="AK17" s="65">
        <f>AK15/B15</f>
        <v>0</v>
      </c>
      <c r="AL17" s="65">
        <f>AL15/B15</f>
        <v>4.4444444444444446</v>
      </c>
      <c r="AM17" s="65">
        <f>AM15/B15</f>
        <v>0.33945999525166193</v>
      </c>
      <c r="AN17" s="65">
        <f>AN15/B15</f>
        <v>0</v>
      </c>
      <c r="AO17" s="65">
        <f>AO15/B15</f>
        <v>0</v>
      </c>
      <c r="AP17" s="65">
        <f>AP15/B15</f>
        <v>0</v>
      </c>
      <c r="AQ17" s="65">
        <f>AQ15/B15</f>
        <v>0</v>
      </c>
    </row>
    <row r="19" spans="1:43">
      <c r="A19" s="59" t="s">
        <v>936</v>
      </c>
      <c r="B19" s="59" t="s">
        <v>981</v>
      </c>
      <c r="C19" s="59"/>
      <c r="D19" s="59" t="s">
        <v>982</v>
      </c>
      <c r="E19" s="59"/>
      <c r="F19" s="59"/>
      <c r="G19" s="59"/>
      <c r="H19" s="59"/>
      <c r="K19" t="s">
        <v>1310</v>
      </c>
      <c r="L19" t="s">
        <v>1311</v>
      </c>
      <c r="M19" s="20" t="s">
        <v>1312</v>
      </c>
      <c r="N19" t="s">
        <v>1313</v>
      </c>
    </row>
    <row r="20" spans="1:43">
      <c r="A20" s="60"/>
      <c r="B20" s="60"/>
      <c r="C20" s="60"/>
      <c r="D20" s="60"/>
      <c r="E20" s="60"/>
      <c r="F20" s="60"/>
      <c r="G20" s="60"/>
      <c r="H20" s="60"/>
    </row>
    <row r="21" spans="1:43">
      <c r="A21" s="60" t="s">
        <v>1093</v>
      </c>
      <c r="B21" s="60">
        <v>1</v>
      </c>
      <c r="C21" s="60"/>
      <c r="D21" s="60">
        <v>1</v>
      </c>
      <c r="E21" s="60"/>
      <c r="F21" s="60"/>
      <c r="G21" s="60"/>
      <c r="H21" s="60"/>
      <c r="K21">
        <v>5</v>
      </c>
      <c r="L21">
        <v>5</v>
      </c>
    </row>
    <row r="22" spans="1:43">
      <c r="A22" s="60" t="s">
        <v>1094</v>
      </c>
      <c r="B22" s="60">
        <v>1</v>
      </c>
      <c r="C22" s="60"/>
      <c r="D22" s="60">
        <v>6</v>
      </c>
      <c r="E22" s="60"/>
      <c r="F22" s="60"/>
      <c r="G22" s="60"/>
      <c r="H22" s="60"/>
      <c r="K22">
        <v>4.51</v>
      </c>
      <c r="L22">
        <v>4.51</v>
      </c>
    </row>
    <row r="23" spans="1:43">
      <c r="A23" s="60" t="s">
        <v>1095</v>
      </c>
      <c r="B23" s="60">
        <v>2</v>
      </c>
      <c r="C23" s="60"/>
      <c r="D23" s="60">
        <v>2</v>
      </c>
      <c r="E23" s="60">
        <v>2</v>
      </c>
      <c r="F23" s="60"/>
      <c r="G23" s="60"/>
      <c r="H23" s="60"/>
      <c r="K23">
        <v>9.8040000000000003</v>
      </c>
      <c r="L23">
        <v>4.9020000000000001</v>
      </c>
      <c r="M23" s="20">
        <v>4.9020000000000001</v>
      </c>
    </row>
    <row r="24" spans="1:43">
      <c r="A24" s="60" t="s">
        <v>1096</v>
      </c>
      <c r="B24" s="60">
        <v>4</v>
      </c>
      <c r="C24" s="60"/>
      <c r="D24" s="60">
        <v>1</v>
      </c>
      <c r="E24" s="60">
        <v>2</v>
      </c>
      <c r="F24" s="60">
        <v>22</v>
      </c>
      <c r="G24" s="60">
        <v>22</v>
      </c>
      <c r="H24" s="60"/>
      <c r="K24">
        <v>15.784000000000001</v>
      </c>
      <c r="L24">
        <v>5</v>
      </c>
      <c r="M24" s="20">
        <v>4.9020000000000001</v>
      </c>
      <c r="N24">
        <v>2.9409999999999998</v>
      </c>
      <c r="O24">
        <v>2.9409999999999998</v>
      </c>
    </row>
    <row r="25" spans="1:43">
      <c r="A25" s="60" t="s">
        <v>1323</v>
      </c>
      <c r="B25" s="60">
        <v>1</v>
      </c>
      <c r="D25" s="60">
        <v>2</v>
      </c>
      <c r="K25">
        <v>4.9020000000000001</v>
      </c>
      <c r="L25">
        <v>4.9020000000000001</v>
      </c>
    </row>
  </sheetData>
  <hyperlinks>
    <hyperlink ref="A3" r:id="rId1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2"/>
  <sheetViews>
    <sheetView topLeftCell="P4" workbookViewId="0">
      <selection activeCell="AQ5" sqref="AQ5:AQ14"/>
    </sheetView>
  </sheetViews>
  <sheetFormatPr baseColWidth="10" defaultColWidth="8.83203125" defaultRowHeight="14" x14ac:dyDescent="0"/>
  <cols>
    <col min="1" max="1" width="19.5" customWidth="1"/>
    <col min="3" max="7" width="5.6640625" customWidth="1"/>
    <col min="8" max="8" width="5.6640625" style="20" customWidth="1"/>
    <col min="9" max="12" width="5.6640625" customWidth="1"/>
    <col min="13" max="13" width="5.6640625" style="20" customWidth="1"/>
    <col min="14" max="17" width="5.6640625" customWidth="1"/>
    <col min="18" max="18" width="5.6640625" style="20" customWidth="1"/>
    <col min="19" max="22" width="5.6640625" customWidth="1"/>
    <col min="23" max="23" width="5.6640625" style="20" customWidth="1"/>
    <col min="24" max="27" width="5.6640625" customWidth="1"/>
    <col min="28" max="28" width="5.6640625" style="20" customWidth="1"/>
    <col min="29" max="32" width="5.6640625" customWidth="1"/>
    <col min="33" max="33" width="5.6640625" style="20" customWidth="1"/>
    <col min="34" max="35" width="5.6640625" customWidth="1"/>
  </cols>
  <sheetData>
    <row r="1" spans="1:43">
      <c r="A1">
        <v>20</v>
      </c>
      <c r="B1" t="s">
        <v>29</v>
      </c>
      <c r="C1">
        <v>21</v>
      </c>
      <c r="D1">
        <v>24</v>
      </c>
      <c r="E1">
        <f>AVERAGE(C1:D1)</f>
        <v>22.5</v>
      </c>
      <c r="K1">
        <v>26</v>
      </c>
      <c r="L1" t="s">
        <v>29</v>
      </c>
      <c r="N1">
        <v>21</v>
      </c>
      <c r="O1">
        <v>24</v>
      </c>
      <c r="P1">
        <v>21</v>
      </c>
      <c r="Q1">
        <v>29</v>
      </c>
      <c r="S1">
        <v>37</v>
      </c>
      <c r="T1">
        <v>26.4</v>
      </c>
    </row>
    <row r="2" spans="1:43">
      <c r="A2" t="s">
        <v>541</v>
      </c>
    </row>
    <row r="3" spans="1:43" ht="15" thickBot="1"/>
    <row r="4" spans="1:43" ht="78" customHeight="1" thickBot="1">
      <c r="B4" t="s">
        <v>939</v>
      </c>
      <c r="C4" s="40" t="s">
        <v>938</v>
      </c>
      <c r="D4" s="41" t="s">
        <v>960</v>
      </c>
      <c r="E4" s="42" t="s">
        <v>959</v>
      </c>
      <c r="F4" s="48" t="s">
        <v>946</v>
      </c>
      <c r="G4" s="49" t="s">
        <v>944</v>
      </c>
      <c r="H4" s="49" t="s">
        <v>1284</v>
      </c>
      <c r="I4" s="49" t="s">
        <v>945</v>
      </c>
      <c r="J4" s="50" t="s">
        <v>964</v>
      </c>
      <c r="K4" s="45" t="s">
        <v>947</v>
      </c>
      <c r="L4" s="49" t="s">
        <v>942</v>
      </c>
      <c r="M4" s="49" t="s">
        <v>1285</v>
      </c>
      <c r="N4" s="49" t="s">
        <v>943</v>
      </c>
      <c r="O4" s="50" t="s">
        <v>965</v>
      </c>
      <c r="P4" s="45" t="s">
        <v>951</v>
      </c>
      <c r="Q4" s="49" t="s">
        <v>952</v>
      </c>
      <c r="R4" s="49" t="s">
        <v>1286</v>
      </c>
      <c r="S4" s="49" t="s">
        <v>937</v>
      </c>
      <c r="T4" s="50" t="s">
        <v>966</v>
      </c>
      <c r="U4" s="45" t="s">
        <v>953</v>
      </c>
      <c r="V4" s="49" t="s">
        <v>954</v>
      </c>
      <c r="W4" s="49" t="s">
        <v>1287</v>
      </c>
      <c r="X4" s="49" t="s">
        <v>955</v>
      </c>
      <c r="Y4" s="50" t="s">
        <v>967</v>
      </c>
      <c r="Z4" s="45" t="s">
        <v>948</v>
      </c>
      <c r="AA4" s="49" t="s">
        <v>949</v>
      </c>
      <c r="AB4" s="49" t="s">
        <v>1290</v>
      </c>
      <c r="AC4" s="49" t="s">
        <v>950</v>
      </c>
      <c r="AD4" s="50" t="s">
        <v>968</v>
      </c>
      <c r="AE4" s="45" t="s">
        <v>956</v>
      </c>
      <c r="AF4" s="49" t="s">
        <v>957</v>
      </c>
      <c r="AG4" s="49" t="s">
        <v>1291</v>
      </c>
      <c r="AH4" s="49" t="s">
        <v>958</v>
      </c>
      <c r="AI4" s="50" t="s">
        <v>969</v>
      </c>
      <c r="AJ4" s="72" t="s">
        <v>1252</v>
      </c>
      <c r="AK4" s="50" t="s">
        <v>1307</v>
      </c>
      <c r="AL4" s="85" t="s">
        <v>1309</v>
      </c>
      <c r="AM4" s="44" t="s">
        <v>1316</v>
      </c>
      <c r="AN4" s="72" t="s">
        <v>1317</v>
      </c>
      <c r="AO4" s="89" t="s">
        <v>1318</v>
      </c>
      <c r="AP4" s="108" t="s">
        <v>1319</v>
      </c>
      <c r="AQ4" s="110" t="s">
        <v>1357</v>
      </c>
    </row>
    <row r="5" spans="1:43">
      <c r="A5" t="s">
        <v>542</v>
      </c>
      <c r="B5" t="s">
        <v>940</v>
      </c>
      <c r="C5" s="28">
        <v>2008</v>
      </c>
      <c r="D5" s="29">
        <v>2013</v>
      </c>
      <c r="E5" s="30">
        <f>D5-C5</f>
        <v>5</v>
      </c>
      <c r="F5" s="28">
        <v>12</v>
      </c>
      <c r="G5" s="29">
        <v>57</v>
      </c>
      <c r="H5" s="29">
        <f>G5/E5</f>
        <v>11.4</v>
      </c>
      <c r="I5" s="29">
        <v>4</v>
      </c>
      <c r="J5" s="30">
        <f>I5/E5</f>
        <v>0.8</v>
      </c>
      <c r="K5" s="28">
        <v>12</v>
      </c>
      <c r="L5" s="29">
        <v>57</v>
      </c>
      <c r="M5" s="29">
        <f>L5/E5</f>
        <v>11.4</v>
      </c>
      <c r="N5" s="29">
        <v>4</v>
      </c>
      <c r="O5" s="30">
        <f>N5/E5</f>
        <v>0.8</v>
      </c>
      <c r="P5" s="28">
        <v>2</v>
      </c>
      <c r="Q5" s="29">
        <v>7</v>
      </c>
      <c r="R5" s="29">
        <f>Q5/E5</f>
        <v>1.4</v>
      </c>
      <c r="S5" s="29">
        <v>1</v>
      </c>
      <c r="T5" s="30">
        <f>S5/E5</f>
        <v>0.2</v>
      </c>
      <c r="U5" s="28">
        <v>10</v>
      </c>
      <c r="V5" s="29">
        <v>50</v>
      </c>
      <c r="W5" s="29">
        <f>V5/E5</f>
        <v>10</v>
      </c>
      <c r="X5" s="29">
        <v>4</v>
      </c>
      <c r="Y5" s="30">
        <f>X5/E5</f>
        <v>0.8</v>
      </c>
      <c r="Z5" s="28">
        <v>5</v>
      </c>
      <c r="AA5" s="29">
        <v>19</v>
      </c>
      <c r="AB5" s="29">
        <f>AA5/E5</f>
        <v>3.8</v>
      </c>
      <c r="AC5" s="29">
        <v>2</v>
      </c>
      <c r="AD5" s="30">
        <f>AC5/E5</f>
        <v>0.4</v>
      </c>
      <c r="AE5" s="28">
        <v>6</v>
      </c>
      <c r="AF5" s="29">
        <v>46</v>
      </c>
      <c r="AG5" s="29">
        <f>AF5/E5</f>
        <v>9.1999999999999993</v>
      </c>
      <c r="AH5" s="29">
        <v>4</v>
      </c>
      <c r="AI5" s="30">
        <f>AH5/E5</f>
        <v>0.8</v>
      </c>
      <c r="AJ5" s="78">
        <v>0</v>
      </c>
      <c r="AK5" s="30">
        <f>AJ5/E5</f>
        <v>0</v>
      </c>
      <c r="AL5" s="28">
        <v>4.51</v>
      </c>
      <c r="AM5" s="30">
        <f>AL5/E5</f>
        <v>0.90199999999999991</v>
      </c>
      <c r="AN5" s="28">
        <v>0</v>
      </c>
      <c r="AO5" s="30">
        <v>0</v>
      </c>
      <c r="AP5" s="87">
        <v>0</v>
      </c>
      <c r="AQ5" s="87">
        <v>0</v>
      </c>
    </row>
    <row r="6" spans="1:43">
      <c r="A6" t="s">
        <v>543</v>
      </c>
      <c r="B6" t="s">
        <v>940</v>
      </c>
      <c r="C6" s="31">
        <v>1977</v>
      </c>
      <c r="D6" s="27">
        <v>2013</v>
      </c>
      <c r="E6" s="32">
        <f t="shared" ref="E6:E14" si="0">D6-C6</f>
        <v>36</v>
      </c>
      <c r="F6" s="31">
        <v>16</v>
      </c>
      <c r="G6" s="36">
        <v>376</v>
      </c>
      <c r="H6" s="27">
        <f t="shared" ref="H6:H14" si="1">G6/E6</f>
        <v>10.444444444444445</v>
      </c>
      <c r="I6" s="36">
        <v>8</v>
      </c>
      <c r="J6" s="32">
        <f t="shared" ref="J6:J14" si="2">I6/E6</f>
        <v>0.22222222222222221</v>
      </c>
      <c r="K6" s="31">
        <v>8</v>
      </c>
      <c r="L6" s="36">
        <v>139</v>
      </c>
      <c r="M6" s="36"/>
      <c r="N6" s="36">
        <v>6</v>
      </c>
      <c r="O6" s="32">
        <f t="shared" ref="O6:O14" si="3">N6/E6</f>
        <v>0.16666666666666666</v>
      </c>
      <c r="P6" s="31">
        <v>3</v>
      </c>
      <c r="Q6" s="36">
        <v>57</v>
      </c>
      <c r="R6" s="27">
        <f t="shared" ref="R6:R14" si="4">Q6/E6</f>
        <v>1.5833333333333333</v>
      </c>
      <c r="S6" s="36">
        <v>3</v>
      </c>
      <c r="T6" s="32">
        <f t="shared" ref="T6:T14" si="5">S6/E6</f>
        <v>8.3333333333333329E-2</v>
      </c>
      <c r="U6" s="31">
        <v>5</v>
      </c>
      <c r="V6" s="36">
        <v>82</v>
      </c>
      <c r="W6" s="27">
        <f t="shared" ref="W6:W14" si="6">V6/E6</f>
        <v>2.2777777777777777</v>
      </c>
      <c r="X6" s="36">
        <v>4</v>
      </c>
      <c r="Y6" s="32">
        <f t="shared" ref="Y6:Y14" si="7">X6/E6</f>
        <v>0.1111111111111111</v>
      </c>
      <c r="Z6" s="31">
        <v>2</v>
      </c>
      <c r="AA6" s="36">
        <v>23</v>
      </c>
      <c r="AB6" s="27">
        <f t="shared" ref="AB6:AB14" si="8">AA6/E6</f>
        <v>0.63888888888888884</v>
      </c>
      <c r="AC6" s="36">
        <v>2</v>
      </c>
      <c r="AD6" s="32">
        <f t="shared" ref="AD6:AD14" si="9">AC6/E6</f>
        <v>5.5555555555555552E-2</v>
      </c>
      <c r="AE6" s="31">
        <v>3</v>
      </c>
      <c r="AF6" s="36">
        <v>93</v>
      </c>
      <c r="AG6" s="27">
        <f t="shared" ref="AG6:AG14" si="10">AF6/E6</f>
        <v>2.5833333333333335</v>
      </c>
      <c r="AH6" s="36">
        <v>3</v>
      </c>
      <c r="AI6" s="32">
        <f t="shared" ref="AI6:AI14" si="11">AH6/E6</f>
        <v>8.3333333333333329E-2</v>
      </c>
      <c r="AJ6" s="39">
        <v>0</v>
      </c>
      <c r="AK6" s="32">
        <f t="shared" ref="AK6:AK14" si="12">AJ6/E6</f>
        <v>0</v>
      </c>
      <c r="AL6" s="31">
        <v>0</v>
      </c>
      <c r="AM6" s="32">
        <f t="shared" ref="AM6:AM14" si="13">AL6/E6</f>
        <v>0</v>
      </c>
      <c r="AN6" s="31">
        <v>0</v>
      </c>
      <c r="AO6" s="32">
        <v>0</v>
      </c>
      <c r="AP6" s="109">
        <v>0</v>
      </c>
      <c r="AQ6" s="109">
        <v>0</v>
      </c>
    </row>
    <row r="7" spans="1:43">
      <c r="A7" t="s">
        <v>544</v>
      </c>
      <c r="B7" t="s">
        <v>940</v>
      </c>
      <c r="C7" s="31">
        <v>2008</v>
      </c>
      <c r="D7" s="27">
        <v>2013</v>
      </c>
      <c r="E7" s="32">
        <f t="shared" si="0"/>
        <v>5</v>
      </c>
      <c r="F7" s="31">
        <v>1</v>
      </c>
      <c r="G7" s="36">
        <v>5</v>
      </c>
      <c r="H7" s="27">
        <f t="shared" si="1"/>
        <v>1</v>
      </c>
      <c r="I7" s="36">
        <v>1</v>
      </c>
      <c r="J7" s="32">
        <f t="shared" si="2"/>
        <v>0.2</v>
      </c>
      <c r="K7" s="31">
        <v>1</v>
      </c>
      <c r="L7" s="36">
        <v>5</v>
      </c>
      <c r="M7" s="36"/>
      <c r="N7" s="36">
        <v>1</v>
      </c>
      <c r="O7" s="32">
        <f t="shared" si="3"/>
        <v>0.2</v>
      </c>
      <c r="P7" s="31">
        <v>0</v>
      </c>
      <c r="Q7" s="36">
        <v>0</v>
      </c>
      <c r="R7" s="27">
        <f t="shared" si="4"/>
        <v>0</v>
      </c>
      <c r="S7" s="36">
        <v>0</v>
      </c>
      <c r="T7" s="32">
        <f t="shared" si="5"/>
        <v>0</v>
      </c>
      <c r="U7" s="31">
        <v>1</v>
      </c>
      <c r="V7" s="36">
        <v>5</v>
      </c>
      <c r="W7" s="27">
        <f t="shared" si="6"/>
        <v>1</v>
      </c>
      <c r="X7" s="36">
        <v>1</v>
      </c>
      <c r="Y7" s="32">
        <f t="shared" si="7"/>
        <v>0.2</v>
      </c>
      <c r="Z7" s="31">
        <v>1</v>
      </c>
      <c r="AA7" s="36">
        <v>5</v>
      </c>
      <c r="AB7" s="27">
        <f t="shared" si="8"/>
        <v>1</v>
      </c>
      <c r="AC7" s="36">
        <v>1</v>
      </c>
      <c r="AD7" s="32">
        <f t="shared" si="9"/>
        <v>0.2</v>
      </c>
      <c r="AE7" s="31">
        <v>0</v>
      </c>
      <c r="AF7" s="36">
        <v>0</v>
      </c>
      <c r="AG7" s="27">
        <f t="shared" si="10"/>
        <v>0</v>
      </c>
      <c r="AH7" s="36">
        <v>0</v>
      </c>
      <c r="AI7" s="32">
        <f t="shared" si="11"/>
        <v>0</v>
      </c>
      <c r="AJ7" s="39">
        <v>0</v>
      </c>
      <c r="AK7" s="32">
        <f t="shared" si="12"/>
        <v>0</v>
      </c>
      <c r="AL7" s="31">
        <v>0</v>
      </c>
      <c r="AM7" s="32">
        <f t="shared" si="13"/>
        <v>0</v>
      </c>
      <c r="AN7" s="31">
        <v>0</v>
      </c>
      <c r="AO7" s="32">
        <v>0</v>
      </c>
      <c r="AP7" s="109">
        <v>0</v>
      </c>
      <c r="AQ7" s="109">
        <v>0</v>
      </c>
    </row>
    <row r="8" spans="1:43">
      <c r="A8" t="s">
        <v>545</v>
      </c>
      <c r="B8" t="s">
        <v>940</v>
      </c>
      <c r="C8" s="31">
        <v>2002</v>
      </c>
      <c r="D8" s="27">
        <v>2013</v>
      </c>
      <c r="E8" s="32">
        <f t="shared" si="0"/>
        <v>11</v>
      </c>
      <c r="F8" s="31">
        <v>10</v>
      </c>
      <c r="G8" s="36">
        <v>44</v>
      </c>
      <c r="H8" s="27">
        <f t="shared" si="1"/>
        <v>4</v>
      </c>
      <c r="I8" s="36">
        <v>4</v>
      </c>
      <c r="J8" s="32">
        <f t="shared" si="2"/>
        <v>0.36363636363636365</v>
      </c>
      <c r="K8" s="31">
        <v>10</v>
      </c>
      <c r="L8" s="36">
        <v>44</v>
      </c>
      <c r="M8" s="36"/>
      <c r="N8" s="36">
        <v>4</v>
      </c>
      <c r="O8" s="32">
        <f t="shared" si="3"/>
        <v>0.36363636363636365</v>
      </c>
      <c r="P8" s="31">
        <v>3</v>
      </c>
      <c r="Q8" s="36">
        <v>1</v>
      </c>
      <c r="R8" s="27">
        <f t="shared" si="4"/>
        <v>9.0909090909090912E-2</v>
      </c>
      <c r="S8" s="36">
        <v>1</v>
      </c>
      <c r="T8" s="32">
        <f t="shared" si="5"/>
        <v>9.0909090909090912E-2</v>
      </c>
      <c r="U8" s="31">
        <v>7</v>
      </c>
      <c r="V8" s="36">
        <v>43</v>
      </c>
      <c r="W8" s="27">
        <f t="shared" si="6"/>
        <v>3.9090909090909092</v>
      </c>
      <c r="X8" s="36">
        <v>4</v>
      </c>
      <c r="Y8" s="32">
        <f t="shared" si="7"/>
        <v>0.36363636363636365</v>
      </c>
      <c r="Z8" s="31">
        <v>4</v>
      </c>
      <c r="AA8" s="36">
        <v>24</v>
      </c>
      <c r="AB8" s="27">
        <f t="shared" si="8"/>
        <v>2.1818181818181817</v>
      </c>
      <c r="AC8" s="36">
        <v>3</v>
      </c>
      <c r="AD8" s="32">
        <f t="shared" si="9"/>
        <v>0.27272727272727271</v>
      </c>
      <c r="AE8" s="31">
        <v>3</v>
      </c>
      <c r="AF8" s="36">
        <v>19</v>
      </c>
      <c r="AG8" s="27">
        <f t="shared" si="10"/>
        <v>1.7272727272727273</v>
      </c>
      <c r="AH8" s="36">
        <v>2</v>
      </c>
      <c r="AI8" s="32">
        <f t="shared" si="11"/>
        <v>0.18181818181818182</v>
      </c>
      <c r="AJ8" s="39">
        <v>0</v>
      </c>
      <c r="AK8" s="32">
        <f t="shared" si="12"/>
        <v>0</v>
      </c>
      <c r="AL8" s="31">
        <v>0</v>
      </c>
      <c r="AM8" s="32">
        <f t="shared" si="13"/>
        <v>0</v>
      </c>
      <c r="AN8" s="31">
        <v>0</v>
      </c>
      <c r="AO8" s="32">
        <v>0</v>
      </c>
      <c r="AP8" s="109">
        <v>0</v>
      </c>
      <c r="AQ8" s="109">
        <v>0</v>
      </c>
    </row>
    <row r="9" spans="1:43">
      <c r="A9" t="s">
        <v>546</v>
      </c>
      <c r="B9" t="s">
        <v>940</v>
      </c>
      <c r="C9" s="31">
        <v>2007</v>
      </c>
      <c r="D9" s="27">
        <v>2013</v>
      </c>
      <c r="E9" s="32">
        <f t="shared" si="0"/>
        <v>6</v>
      </c>
      <c r="F9" s="31">
        <v>1</v>
      </c>
      <c r="G9" s="36">
        <v>12</v>
      </c>
      <c r="H9" s="27">
        <f t="shared" si="1"/>
        <v>2</v>
      </c>
      <c r="I9" s="36">
        <v>1</v>
      </c>
      <c r="J9" s="32">
        <f t="shared" si="2"/>
        <v>0.16666666666666666</v>
      </c>
      <c r="K9" s="31">
        <v>1</v>
      </c>
      <c r="L9" s="36">
        <v>12</v>
      </c>
      <c r="M9" s="36"/>
      <c r="N9" s="36">
        <v>1</v>
      </c>
      <c r="O9" s="32">
        <f t="shared" si="3"/>
        <v>0.16666666666666666</v>
      </c>
      <c r="P9" s="31">
        <v>1</v>
      </c>
      <c r="Q9" s="36">
        <v>12</v>
      </c>
      <c r="R9" s="27">
        <f t="shared" si="4"/>
        <v>2</v>
      </c>
      <c r="S9" s="36">
        <v>1</v>
      </c>
      <c r="T9" s="32">
        <f t="shared" si="5"/>
        <v>0.16666666666666666</v>
      </c>
      <c r="U9" s="31">
        <v>0</v>
      </c>
      <c r="V9" s="36">
        <v>0</v>
      </c>
      <c r="W9" s="27">
        <f t="shared" si="6"/>
        <v>0</v>
      </c>
      <c r="X9" s="36">
        <v>0</v>
      </c>
      <c r="Y9" s="32">
        <f t="shared" si="7"/>
        <v>0</v>
      </c>
      <c r="Z9" s="31">
        <v>0</v>
      </c>
      <c r="AA9" s="36">
        <v>0</v>
      </c>
      <c r="AB9" s="27">
        <f t="shared" si="8"/>
        <v>0</v>
      </c>
      <c r="AC9" s="36">
        <v>0</v>
      </c>
      <c r="AD9" s="32">
        <f t="shared" si="9"/>
        <v>0</v>
      </c>
      <c r="AE9" s="31">
        <v>1</v>
      </c>
      <c r="AF9" s="36">
        <v>12</v>
      </c>
      <c r="AG9" s="27">
        <f t="shared" si="10"/>
        <v>2</v>
      </c>
      <c r="AH9" s="36">
        <v>1</v>
      </c>
      <c r="AI9" s="32">
        <f t="shared" si="11"/>
        <v>0.16666666666666666</v>
      </c>
      <c r="AJ9" s="39">
        <v>0</v>
      </c>
      <c r="AK9" s="32">
        <f t="shared" si="12"/>
        <v>0</v>
      </c>
      <c r="AL9" s="31">
        <v>0</v>
      </c>
      <c r="AM9" s="32">
        <f t="shared" si="13"/>
        <v>0</v>
      </c>
      <c r="AN9" s="31">
        <v>0</v>
      </c>
      <c r="AO9" s="32">
        <v>0</v>
      </c>
      <c r="AP9" s="109">
        <v>0</v>
      </c>
      <c r="AQ9" s="109">
        <v>0</v>
      </c>
    </row>
    <row r="10" spans="1:43">
      <c r="A10" t="s">
        <v>547</v>
      </c>
      <c r="B10" t="s">
        <v>940</v>
      </c>
      <c r="C10" s="31">
        <v>1998</v>
      </c>
      <c r="D10" s="27">
        <v>2013</v>
      </c>
      <c r="E10" s="32">
        <f t="shared" si="0"/>
        <v>15</v>
      </c>
      <c r="F10" s="31">
        <v>29</v>
      </c>
      <c r="G10" s="36">
        <v>804</v>
      </c>
      <c r="H10" s="27">
        <f t="shared" si="1"/>
        <v>53.6</v>
      </c>
      <c r="I10" s="36">
        <v>14</v>
      </c>
      <c r="J10" s="32">
        <f t="shared" si="2"/>
        <v>0.93333333333333335</v>
      </c>
      <c r="K10" s="31">
        <v>28</v>
      </c>
      <c r="L10" s="36">
        <v>799</v>
      </c>
      <c r="M10" s="36"/>
      <c r="N10" s="36">
        <v>14</v>
      </c>
      <c r="O10" s="32">
        <f t="shared" si="3"/>
        <v>0.93333333333333335</v>
      </c>
      <c r="P10" s="31">
        <v>9</v>
      </c>
      <c r="Q10" s="36">
        <v>165</v>
      </c>
      <c r="R10" s="27">
        <f t="shared" si="4"/>
        <v>11</v>
      </c>
      <c r="S10" s="36">
        <v>5</v>
      </c>
      <c r="T10" s="32">
        <f t="shared" si="5"/>
        <v>0.33333333333333331</v>
      </c>
      <c r="U10" s="31">
        <v>18</v>
      </c>
      <c r="V10" s="36">
        <v>632</v>
      </c>
      <c r="W10" s="27">
        <f t="shared" si="6"/>
        <v>42.133333333333333</v>
      </c>
      <c r="X10" s="36">
        <v>12</v>
      </c>
      <c r="Y10" s="32">
        <f t="shared" si="7"/>
        <v>0.8</v>
      </c>
      <c r="Z10" s="31">
        <v>6</v>
      </c>
      <c r="AA10" s="36">
        <v>239</v>
      </c>
      <c r="AB10" s="27">
        <f t="shared" si="8"/>
        <v>15.933333333333334</v>
      </c>
      <c r="AC10" s="36">
        <v>3</v>
      </c>
      <c r="AD10" s="32">
        <f t="shared" si="9"/>
        <v>0.2</v>
      </c>
      <c r="AE10" s="31">
        <v>14</v>
      </c>
      <c r="AF10" s="36">
        <v>614</v>
      </c>
      <c r="AG10" s="27">
        <f t="shared" si="10"/>
        <v>40.93333333333333</v>
      </c>
      <c r="AH10" s="36">
        <v>11</v>
      </c>
      <c r="AI10" s="32">
        <f t="shared" si="11"/>
        <v>0.73333333333333328</v>
      </c>
      <c r="AJ10" s="39">
        <v>0</v>
      </c>
      <c r="AK10" s="32">
        <f t="shared" si="12"/>
        <v>0</v>
      </c>
      <c r="AL10" s="31">
        <v>9.4120000000000008</v>
      </c>
      <c r="AM10" s="32">
        <f t="shared" si="13"/>
        <v>0.62746666666666673</v>
      </c>
      <c r="AN10" s="31">
        <v>0</v>
      </c>
      <c r="AO10" s="32">
        <v>0</v>
      </c>
      <c r="AP10" s="109">
        <v>0</v>
      </c>
      <c r="AQ10" s="109">
        <v>0</v>
      </c>
    </row>
    <row r="11" spans="1:43">
      <c r="A11" t="s">
        <v>548</v>
      </c>
      <c r="B11" t="s">
        <v>940</v>
      </c>
      <c r="C11" s="31">
        <v>2007</v>
      </c>
      <c r="D11" s="27">
        <v>2013</v>
      </c>
      <c r="E11" s="32">
        <f t="shared" si="0"/>
        <v>6</v>
      </c>
      <c r="F11" s="31">
        <v>3</v>
      </c>
      <c r="G11" s="36">
        <v>2</v>
      </c>
      <c r="H11" s="27">
        <f t="shared" si="1"/>
        <v>0.33333333333333331</v>
      </c>
      <c r="I11" s="36">
        <v>1</v>
      </c>
      <c r="J11" s="32">
        <f t="shared" si="2"/>
        <v>0.16666666666666666</v>
      </c>
      <c r="K11" s="31">
        <v>3</v>
      </c>
      <c r="L11" s="36">
        <v>2</v>
      </c>
      <c r="M11" s="36"/>
      <c r="N11" s="36">
        <v>1</v>
      </c>
      <c r="O11" s="32">
        <f t="shared" si="3"/>
        <v>0.16666666666666666</v>
      </c>
      <c r="P11" s="31">
        <v>0</v>
      </c>
      <c r="Q11" s="36">
        <v>0</v>
      </c>
      <c r="R11" s="27">
        <f t="shared" si="4"/>
        <v>0</v>
      </c>
      <c r="S11" s="36">
        <v>0</v>
      </c>
      <c r="T11" s="32">
        <f t="shared" si="5"/>
        <v>0</v>
      </c>
      <c r="U11" s="31">
        <v>3</v>
      </c>
      <c r="V11" s="36">
        <v>2</v>
      </c>
      <c r="W11" s="27">
        <f t="shared" si="6"/>
        <v>0.33333333333333331</v>
      </c>
      <c r="X11" s="36">
        <v>1</v>
      </c>
      <c r="Y11" s="32">
        <f t="shared" si="7"/>
        <v>0.16666666666666666</v>
      </c>
      <c r="Z11" s="31">
        <v>0</v>
      </c>
      <c r="AA11" s="36">
        <v>0</v>
      </c>
      <c r="AB11" s="27">
        <f t="shared" si="8"/>
        <v>0</v>
      </c>
      <c r="AC11" s="36">
        <v>0</v>
      </c>
      <c r="AD11" s="32">
        <f t="shared" si="9"/>
        <v>0</v>
      </c>
      <c r="AE11" s="31">
        <v>3</v>
      </c>
      <c r="AF11" s="36">
        <v>2</v>
      </c>
      <c r="AG11" s="27">
        <f t="shared" si="10"/>
        <v>0.33333333333333331</v>
      </c>
      <c r="AH11" s="36">
        <v>1</v>
      </c>
      <c r="AI11" s="32">
        <f t="shared" si="11"/>
        <v>0.16666666666666666</v>
      </c>
      <c r="AJ11" s="39">
        <v>0</v>
      </c>
      <c r="AK11" s="32">
        <f t="shared" si="12"/>
        <v>0</v>
      </c>
      <c r="AL11" s="31">
        <v>0</v>
      </c>
      <c r="AM11" s="32">
        <f t="shared" si="13"/>
        <v>0</v>
      </c>
      <c r="AN11" s="31">
        <v>0</v>
      </c>
      <c r="AO11" s="32">
        <v>0</v>
      </c>
      <c r="AP11" s="109">
        <v>0</v>
      </c>
      <c r="AQ11" s="109">
        <v>0</v>
      </c>
    </row>
    <row r="12" spans="1:43">
      <c r="A12" t="s">
        <v>549</v>
      </c>
      <c r="B12" t="s">
        <v>940</v>
      </c>
      <c r="C12" s="31">
        <v>2010</v>
      </c>
      <c r="D12" s="27">
        <v>2013</v>
      </c>
      <c r="E12" s="32">
        <f t="shared" si="0"/>
        <v>3</v>
      </c>
      <c r="F12" s="31">
        <v>2</v>
      </c>
      <c r="G12" s="36">
        <v>0</v>
      </c>
      <c r="H12" s="27">
        <f t="shared" si="1"/>
        <v>0</v>
      </c>
      <c r="I12" s="36">
        <v>0</v>
      </c>
      <c r="J12" s="32">
        <f t="shared" si="2"/>
        <v>0</v>
      </c>
      <c r="K12" s="31">
        <v>2</v>
      </c>
      <c r="L12" s="36">
        <v>0</v>
      </c>
      <c r="M12" s="36"/>
      <c r="N12" s="36">
        <v>0</v>
      </c>
      <c r="O12" s="32">
        <f t="shared" si="3"/>
        <v>0</v>
      </c>
      <c r="P12" s="31">
        <v>1</v>
      </c>
      <c r="Q12" s="36">
        <v>0</v>
      </c>
      <c r="R12" s="27">
        <f t="shared" si="4"/>
        <v>0</v>
      </c>
      <c r="S12" s="36">
        <v>0</v>
      </c>
      <c r="T12" s="32">
        <f t="shared" si="5"/>
        <v>0</v>
      </c>
      <c r="U12" s="31">
        <v>1</v>
      </c>
      <c r="V12" s="36">
        <v>0</v>
      </c>
      <c r="W12" s="27">
        <f t="shared" si="6"/>
        <v>0</v>
      </c>
      <c r="X12" s="36">
        <v>0</v>
      </c>
      <c r="Y12" s="32">
        <f t="shared" si="7"/>
        <v>0</v>
      </c>
      <c r="Z12" s="31">
        <v>0</v>
      </c>
      <c r="AA12" s="36">
        <v>0</v>
      </c>
      <c r="AB12" s="27">
        <f t="shared" si="8"/>
        <v>0</v>
      </c>
      <c r="AC12" s="36">
        <v>0</v>
      </c>
      <c r="AD12" s="32">
        <f t="shared" si="9"/>
        <v>0</v>
      </c>
      <c r="AE12" s="31">
        <v>0</v>
      </c>
      <c r="AF12" s="36">
        <v>0</v>
      </c>
      <c r="AG12" s="27">
        <f t="shared" si="10"/>
        <v>0</v>
      </c>
      <c r="AH12" s="36">
        <v>0</v>
      </c>
      <c r="AI12" s="32">
        <f t="shared" si="11"/>
        <v>0</v>
      </c>
      <c r="AJ12" s="39">
        <v>0</v>
      </c>
      <c r="AK12" s="32">
        <f t="shared" si="12"/>
        <v>0</v>
      </c>
      <c r="AL12" s="31">
        <v>0</v>
      </c>
      <c r="AM12" s="32">
        <f t="shared" si="13"/>
        <v>0</v>
      </c>
      <c r="AN12" s="31">
        <v>0</v>
      </c>
      <c r="AO12" s="32">
        <v>0</v>
      </c>
      <c r="AP12" s="109">
        <v>0</v>
      </c>
      <c r="AQ12" s="109">
        <v>0</v>
      </c>
    </row>
    <row r="13" spans="1:43">
      <c r="A13" t="s">
        <v>550</v>
      </c>
      <c r="B13" t="s">
        <v>940</v>
      </c>
      <c r="C13" s="31">
        <v>2003</v>
      </c>
      <c r="D13" s="27">
        <v>2013</v>
      </c>
      <c r="E13" s="32">
        <f t="shared" si="0"/>
        <v>10</v>
      </c>
      <c r="F13" s="31">
        <v>8</v>
      </c>
      <c r="G13" s="36">
        <v>114</v>
      </c>
      <c r="H13" s="27">
        <f t="shared" si="1"/>
        <v>11.4</v>
      </c>
      <c r="I13" s="36">
        <v>6</v>
      </c>
      <c r="J13" s="32">
        <f t="shared" si="2"/>
        <v>0.6</v>
      </c>
      <c r="K13" s="31">
        <v>8</v>
      </c>
      <c r="L13" s="36">
        <v>114</v>
      </c>
      <c r="M13" s="36"/>
      <c r="N13" s="36">
        <v>6</v>
      </c>
      <c r="O13" s="32">
        <f t="shared" si="3"/>
        <v>0.6</v>
      </c>
      <c r="P13" s="31">
        <v>3</v>
      </c>
      <c r="Q13" s="36">
        <v>34</v>
      </c>
      <c r="R13" s="27">
        <f t="shared" si="4"/>
        <v>3.4</v>
      </c>
      <c r="S13" s="36">
        <v>2</v>
      </c>
      <c r="T13" s="32">
        <f t="shared" si="5"/>
        <v>0.2</v>
      </c>
      <c r="U13" s="31">
        <v>5</v>
      </c>
      <c r="V13" s="36">
        <v>80</v>
      </c>
      <c r="W13" s="27">
        <f t="shared" si="6"/>
        <v>8</v>
      </c>
      <c r="X13" s="36">
        <v>4</v>
      </c>
      <c r="Y13" s="32">
        <f t="shared" si="7"/>
        <v>0.4</v>
      </c>
      <c r="Z13" s="31">
        <v>0</v>
      </c>
      <c r="AA13" s="36">
        <v>0</v>
      </c>
      <c r="AB13" s="27">
        <f t="shared" si="8"/>
        <v>0</v>
      </c>
      <c r="AC13" s="36">
        <v>0</v>
      </c>
      <c r="AD13" s="32">
        <f t="shared" si="9"/>
        <v>0</v>
      </c>
      <c r="AE13" s="31">
        <v>8</v>
      </c>
      <c r="AF13" s="36">
        <v>14</v>
      </c>
      <c r="AG13" s="27">
        <f t="shared" si="10"/>
        <v>1.4</v>
      </c>
      <c r="AH13" s="36">
        <v>6</v>
      </c>
      <c r="AI13" s="32">
        <f t="shared" si="11"/>
        <v>0.6</v>
      </c>
      <c r="AJ13" s="39">
        <v>0</v>
      </c>
      <c r="AK13" s="32">
        <f t="shared" si="12"/>
        <v>0</v>
      </c>
      <c r="AL13" s="31">
        <v>0</v>
      </c>
      <c r="AM13" s="32">
        <f t="shared" si="13"/>
        <v>0</v>
      </c>
      <c r="AN13" s="31">
        <v>0</v>
      </c>
      <c r="AO13" s="32">
        <v>0</v>
      </c>
      <c r="AP13" s="109">
        <v>0</v>
      </c>
      <c r="AQ13" s="109">
        <v>0</v>
      </c>
    </row>
    <row r="14" spans="1:43" ht="15" thickBot="1">
      <c r="A14" t="s">
        <v>551</v>
      </c>
      <c r="B14" t="s">
        <v>940</v>
      </c>
      <c r="C14" s="33">
        <v>2007</v>
      </c>
      <c r="D14" s="34">
        <v>2013</v>
      </c>
      <c r="E14" s="35">
        <f t="shared" si="0"/>
        <v>6</v>
      </c>
      <c r="F14" s="33">
        <v>5</v>
      </c>
      <c r="G14" s="34">
        <v>2</v>
      </c>
      <c r="H14" s="34">
        <f t="shared" si="1"/>
        <v>0.33333333333333331</v>
      </c>
      <c r="I14" s="34">
        <v>1</v>
      </c>
      <c r="J14" s="35">
        <f t="shared" si="2"/>
        <v>0.16666666666666666</v>
      </c>
      <c r="K14" s="33">
        <v>4</v>
      </c>
      <c r="L14" s="34">
        <v>2</v>
      </c>
      <c r="M14" s="34"/>
      <c r="N14" s="34">
        <v>0</v>
      </c>
      <c r="O14" s="35">
        <f t="shared" si="3"/>
        <v>0</v>
      </c>
      <c r="P14" s="33">
        <v>1</v>
      </c>
      <c r="Q14" s="34">
        <v>0</v>
      </c>
      <c r="R14" s="34">
        <f t="shared" si="4"/>
        <v>0</v>
      </c>
      <c r="S14" s="34">
        <v>0</v>
      </c>
      <c r="T14" s="35">
        <f t="shared" si="5"/>
        <v>0</v>
      </c>
      <c r="U14" s="33">
        <v>3</v>
      </c>
      <c r="V14" s="34">
        <v>2</v>
      </c>
      <c r="W14" s="34">
        <f t="shared" si="6"/>
        <v>0.33333333333333331</v>
      </c>
      <c r="X14" s="34">
        <v>1</v>
      </c>
      <c r="Y14" s="35">
        <f t="shared" si="7"/>
        <v>0.16666666666666666</v>
      </c>
      <c r="Z14" s="33">
        <v>0</v>
      </c>
      <c r="AA14" s="34">
        <v>0</v>
      </c>
      <c r="AB14" s="34">
        <f t="shared" si="8"/>
        <v>0</v>
      </c>
      <c r="AC14" s="34">
        <v>0</v>
      </c>
      <c r="AD14" s="35">
        <f t="shared" si="9"/>
        <v>0</v>
      </c>
      <c r="AE14" s="33">
        <v>3</v>
      </c>
      <c r="AF14" s="34">
        <v>2</v>
      </c>
      <c r="AG14" s="34">
        <f t="shared" si="10"/>
        <v>0.33333333333333331</v>
      </c>
      <c r="AH14" s="34">
        <v>1</v>
      </c>
      <c r="AI14" s="35">
        <f t="shared" si="11"/>
        <v>0.16666666666666666</v>
      </c>
      <c r="AJ14" s="74">
        <v>0</v>
      </c>
      <c r="AK14" s="35">
        <f t="shared" si="12"/>
        <v>0</v>
      </c>
      <c r="AL14" s="33">
        <v>0</v>
      </c>
      <c r="AM14" s="35">
        <f t="shared" si="13"/>
        <v>0</v>
      </c>
      <c r="AN14" s="33">
        <v>0</v>
      </c>
      <c r="AO14" s="35">
        <v>0</v>
      </c>
      <c r="AP14" s="88">
        <v>0</v>
      </c>
      <c r="AQ14" s="88">
        <v>0</v>
      </c>
    </row>
    <row r="15" spans="1:43">
      <c r="A15" t="s">
        <v>1253</v>
      </c>
      <c r="B15">
        <v>10</v>
      </c>
      <c r="G15">
        <f>SUM(G5:G14)</f>
        <v>1416</v>
      </c>
      <c r="H15" s="20">
        <f>SUM(H5:H14)</f>
        <v>94.511111111111106</v>
      </c>
      <c r="I15">
        <f>SUM(I5:I14)</f>
        <v>40</v>
      </c>
      <c r="J15">
        <f>SUM(J5:J14)</f>
        <v>3.6191919191919188</v>
      </c>
      <c r="L15">
        <f>SUM(L5:L14)</f>
        <v>1174</v>
      </c>
      <c r="M15" s="20">
        <f>SUM(M5:M14)</f>
        <v>11.4</v>
      </c>
      <c r="N15">
        <f>SUM(N5:N14)</f>
        <v>37</v>
      </c>
      <c r="O15">
        <f>SUM(O5:O14)</f>
        <v>3.396969696969697</v>
      </c>
      <c r="Q15">
        <f>SUM(Q5:Q14)</f>
        <v>276</v>
      </c>
      <c r="R15" s="20">
        <f>SUM(R5:R14)</f>
        <v>19.474242424242423</v>
      </c>
      <c r="S15">
        <f>SUM(S5:S14)</f>
        <v>13</v>
      </c>
      <c r="T15">
        <f>SUM(T5:T14)</f>
        <v>1.0742424242424242</v>
      </c>
      <c r="V15">
        <f>SUM(V5:V14)</f>
        <v>896</v>
      </c>
      <c r="W15" s="20">
        <f>SUM(W5:W14)</f>
        <v>67.986868686868675</v>
      </c>
      <c r="X15">
        <f>SUM(X5:X14)</f>
        <v>31</v>
      </c>
      <c r="Y15">
        <f>SUM(Y5:Y14)</f>
        <v>3.0080808080808077</v>
      </c>
      <c r="AA15">
        <f>SUM(AA5:AA14)</f>
        <v>310</v>
      </c>
      <c r="AB15" s="20">
        <f>SUM(AB5:AB14)</f>
        <v>23.554040404040403</v>
      </c>
      <c r="AC15">
        <f>SUM(AC5:AC14)</f>
        <v>11</v>
      </c>
      <c r="AD15">
        <f>SUM(AD5:AD14)</f>
        <v>1.1282828282828283</v>
      </c>
      <c r="AF15">
        <f t="shared" ref="AF15:AK15" si="14">SUM(AF5:AF14)</f>
        <v>802</v>
      </c>
      <c r="AG15" s="20">
        <f t="shared" si="14"/>
        <v>58.510606060606058</v>
      </c>
      <c r="AH15">
        <f t="shared" si="14"/>
        <v>29</v>
      </c>
      <c r="AI15">
        <f t="shared" si="14"/>
        <v>2.8984848484848484</v>
      </c>
      <c r="AJ15">
        <f t="shared" si="14"/>
        <v>0</v>
      </c>
      <c r="AK15">
        <f t="shared" si="14"/>
        <v>0</v>
      </c>
      <c r="AL15">
        <f>SUM(AL5:AL14)</f>
        <v>13.922000000000001</v>
      </c>
      <c r="AM15">
        <f>SUM(AM5:AM14)</f>
        <v>1.5294666666666665</v>
      </c>
      <c r="AN15">
        <f>SUM(AN5:AN14)</f>
        <v>0</v>
      </c>
      <c r="AO15">
        <f>SUM(AO5:AO14)</f>
        <v>0</v>
      </c>
      <c r="AP15">
        <v>0</v>
      </c>
      <c r="AQ15">
        <f>SUM(AQ5:AQ14)</f>
        <v>0</v>
      </c>
    </row>
    <row r="16" spans="1:43" ht="80" thickBot="1">
      <c r="G16" s="67" t="s">
        <v>1254</v>
      </c>
      <c r="H16" s="67" t="s">
        <v>1294</v>
      </c>
      <c r="I16" s="67" t="s">
        <v>1295</v>
      </c>
      <c r="J16" s="67" t="s">
        <v>1255</v>
      </c>
      <c r="K16" s="67"/>
      <c r="L16" s="67" t="s">
        <v>1256</v>
      </c>
      <c r="M16" s="67" t="s">
        <v>1296</v>
      </c>
      <c r="N16" s="67" t="s">
        <v>1297</v>
      </c>
      <c r="O16" s="67" t="s">
        <v>1257</v>
      </c>
      <c r="P16" s="67"/>
      <c r="Q16" s="67" t="s">
        <v>1258</v>
      </c>
      <c r="R16" s="67" t="s">
        <v>1298</v>
      </c>
      <c r="S16" s="67" t="s">
        <v>1299</v>
      </c>
      <c r="T16" s="67" t="s">
        <v>1259</v>
      </c>
      <c r="U16" s="67"/>
      <c r="V16" s="67" t="s">
        <v>1260</v>
      </c>
      <c r="W16" s="67" t="s">
        <v>1300</v>
      </c>
      <c r="X16" s="67" t="s">
        <v>1301</v>
      </c>
      <c r="Y16" s="67" t="s">
        <v>1261</v>
      </c>
      <c r="Z16" s="67"/>
      <c r="AA16" s="67" t="s">
        <v>1262</v>
      </c>
      <c r="AB16" s="67" t="s">
        <v>1304</v>
      </c>
      <c r="AC16" s="67" t="s">
        <v>1305</v>
      </c>
      <c r="AD16" s="67" t="s">
        <v>1263</v>
      </c>
      <c r="AE16" s="67"/>
      <c r="AF16" s="67" t="s">
        <v>1264</v>
      </c>
      <c r="AG16" s="67" t="s">
        <v>1302</v>
      </c>
      <c r="AH16" s="67" t="s">
        <v>1303</v>
      </c>
      <c r="AI16" s="67" t="s">
        <v>1265</v>
      </c>
      <c r="AJ16" s="67" t="s">
        <v>1266</v>
      </c>
      <c r="AK16" s="70" t="s">
        <v>1306</v>
      </c>
      <c r="AL16" s="64" t="s">
        <v>1309</v>
      </c>
      <c r="AM16" s="64" t="s">
        <v>1316</v>
      </c>
      <c r="AN16" s="67" t="s">
        <v>1353</v>
      </c>
      <c r="AO16" s="67" t="s">
        <v>1354</v>
      </c>
      <c r="AP16" s="67" t="s">
        <v>1355</v>
      </c>
      <c r="AQ16" s="67" t="s">
        <v>1358</v>
      </c>
    </row>
    <row r="17" spans="1:43" ht="30.75" customHeight="1" thickBot="1">
      <c r="G17" s="65">
        <f>G15/B15</f>
        <v>141.6</v>
      </c>
      <c r="H17" s="65">
        <f>H15/B15</f>
        <v>9.4511111111111106</v>
      </c>
      <c r="I17" s="65">
        <f>I15/B15</f>
        <v>4</v>
      </c>
      <c r="J17" s="65">
        <f>J15/B15</f>
        <v>0.36191919191919186</v>
      </c>
      <c r="L17" s="65">
        <f>L15/B15</f>
        <v>117.4</v>
      </c>
      <c r="M17" s="65">
        <f>M15/B15</f>
        <v>1.1400000000000001</v>
      </c>
      <c r="N17" s="65">
        <f>N15/B15</f>
        <v>3.7</v>
      </c>
      <c r="O17" s="65">
        <f>O15/B15</f>
        <v>0.33969696969696972</v>
      </c>
      <c r="Q17" s="65">
        <f>Q15/B15</f>
        <v>27.6</v>
      </c>
      <c r="R17" s="65">
        <f>R15/B15</f>
        <v>1.9474242424242423</v>
      </c>
      <c r="S17" s="65">
        <f>S15/B15</f>
        <v>1.3</v>
      </c>
      <c r="T17" s="65">
        <f>T15/B15</f>
        <v>0.10742424242424242</v>
      </c>
      <c r="V17" s="65">
        <f>V15/B15</f>
        <v>89.6</v>
      </c>
      <c r="W17" s="65">
        <f>W15/B15</f>
        <v>6.7986868686868673</v>
      </c>
      <c r="X17" s="65">
        <f>X15/B15</f>
        <v>3.1</v>
      </c>
      <c r="Y17" s="65">
        <f>Y15/B15</f>
        <v>0.30080808080808075</v>
      </c>
      <c r="AA17" s="65">
        <f>AA15/B15</f>
        <v>31</v>
      </c>
      <c r="AB17" s="65">
        <f>AB15/B15</f>
        <v>2.3554040404040402</v>
      </c>
      <c r="AC17" s="65">
        <f>AC15/B15</f>
        <v>1.1000000000000001</v>
      </c>
      <c r="AD17" s="65">
        <f>AD15/B15</f>
        <v>0.11282828282828283</v>
      </c>
      <c r="AF17" s="65">
        <f>AF15/B15</f>
        <v>80.2</v>
      </c>
      <c r="AG17" s="65">
        <f>AG15/B15</f>
        <v>5.8510606060606056</v>
      </c>
      <c r="AH17" s="65">
        <f>AH15/B15</f>
        <v>2.9</v>
      </c>
      <c r="AI17" s="65">
        <f>AI15/B15</f>
        <v>0.28984848484848486</v>
      </c>
      <c r="AJ17" s="65">
        <f>AJ15/B15</f>
        <v>0</v>
      </c>
      <c r="AK17" s="65">
        <f>AK15/B15</f>
        <v>0</v>
      </c>
      <c r="AL17" s="65">
        <f>AL15/B15</f>
        <v>1.3922000000000001</v>
      </c>
      <c r="AM17" s="65">
        <f>AM15/B15</f>
        <v>0.15294666666666665</v>
      </c>
      <c r="AN17" s="65">
        <f>AN15/B15</f>
        <v>0</v>
      </c>
      <c r="AO17" s="65">
        <f>AO15/B15</f>
        <v>0</v>
      </c>
      <c r="AP17" s="65">
        <f>AP15/B15</f>
        <v>0</v>
      </c>
      <c r="AQ17" s="65">
        <f>AQ15/B15</f>
        <v>0</v>
      </c>
    </row>
    <row r="19" spans="1:43">
      <c r="A19" s="59" t="s">
        <v>936</v>
      </c>
      <c r="B19" s="59" t="s">
        <v>981</v>
      </c>
      <c r="C19" s="59"/>
      <c r="D19" s="59" t="s">
        <v>982</v>
      </c>
      <c r="E19" s="59"/>
      <c r="K19" t="s">
        <v>1310</v>
      </c>
      <c r="L19" t="s">
        <v>1311</v>
      </c>
      <c r="M19" s="20" t="s">
        <v>1312</v>
      </c>
      <c r="N19" t="s">
        <v>1313</v>
      </c>
    </row>
    <row r="20" spans="1:43">
      <c r="A20" s="60"/>
      <c r="B20" s="60"/>
      <c r="C20" s="60"/>
      <c r="D20" s="60"/>
      <c r="E20" s="60"/>
    </row>
    <row r="21" spans="1:43">
      <c r="A21" s="60" t="s">
        <v>1097</v>
      </c>
      <c r="B21" s="60">
        <v>1</v>
      </c>
      <c r="C21" s="60"/>
      <c r="D21" s="60">
        <v>6</v>
      </c>
      <c r="E21" s="60"/>
      <c r="K21">
        <v>4.51</v>
      </c>
      <c r="L21">
        <v>4.51</v>
      </c>
    </row>
    <row r="22" spans="1:43">
      <c r="A22" s="60" t="s">
        <v>1098</v>
      </c>
      <c r="B22" s="60">
        <v>2</v>
      </c>
      <c r="C22" s="60"/>
      <c r="D22" s="60">
        <v>1</v>
      </c>
      <c r="E22" s="60">
        <v>7</v>
      </c>
      <c r="K22">
        <v>9.4120000000000008</v>
      </c>
      <c r="L22">
        <v>5</v>
      </c>
      <c r="M22" s="20">
        <v>4.4119999999999999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8"/>
  <sheetViews>
    <sheetView topLeftCell="A3" workbookViewId="0">
      <selection activeCell="AQ5" sqref="AQ5:AQ13"/>
    </sheetView>
  </sheetViews>
  <sheetFormatPr baseColWidth="10" defaultColWidth="8.83203125" defaultRowHeight="14" x14ac:dyDescent="0"/>
  <cols>
    <col min="1" max="1" width="18.6640625" customWidth="1"/>
    <col min="3" max="7" width="5.6640625" customWidth="1"/>
    <col min="8" max="8" width="5.6640625" style="20" customWidth="1"/>
    <col min="9" max="12" width="5.6640625" customWidth="1"/>
    <col min="13" max="13" width="5.6640625" style="20" customWidth="1"/>
    <col min="14" max="17" width="5.6640625" customWidth="1"/>
    <col min="18" max="18" width="5.6640625" style="20" customWidth="1"/>
    <col min="19" max="22" width="5.6640625" customWidth="1"/>
    <col min="23" max="23" width="5.6640625" style="20" customWidth="1"/>
    <col min="24" max="27" width="5.6640625" customWidth="1"/>
    <col min="28" max="28" width="5.6640625" style="20" customWidth="1"/>
    <col min="29" max="32" width="5.6640625" customWidth="1"/>
    <col min="33" max="33" width="5.6640625" style="20" customWidth="1"/>
    <col min="34" max="35" width="5.6640625" customWidth="1"/>
  </cols>
  <sheetData>
    <row r="1" spans="1:43">
      <c r="A1">
        <v>20</v>
      </c>
      <c r="B1" t="s">
        <v>32</v>
      </c>
      <c r="C1">
        <v>19</v>
      </c>
      <c r="D1">
        <v>26</v>
      </c>
      <c r="E1">
        <f>AVERAGE(C1:D1)</f>
        <v>22.5</v>
      </c>
      <c r="K1">
        <v>18</v>
      </c>
      <c r="L1" t="s">
        <v>32</v>
      </c>
      <c r="N1">
        <v>19</v>
      </c>
      <c r="O1">
        <v>26</v>
      </c>
      <c r="P1">
        <v>21</v>
      </c>
      <c r="Q1">
        <v>29</v>
      </c>
      <c r="S1">
        <v>24</v>
      </c>
      <c r="T1">
        <v>23.8</v>
      </c>
    </row>
    <row r="2" spans="1:43">
      <c r="A2" t="s">
        <v>792</v>
      </c>
    </row>
    <row r="3" spans="1:43" ht="15" thickBot="1">
      <c r="A3" s="19" t="s">
        <v>791</v>
      </c>
    </row>
    <row r="4" spans="1:43" ht="75.75" customHeight="1" thickBot="1">
      <c r="B4" t="s">
        <v>939</v>
      </c>
      <c r="C4" s="40" t="s">
        <v>938</v>
      </c>
      <c r="D4" s="41" t="s">
        <v>960</v>
      </c>
      <c r="E4" s="42" t="s">
        <v>959</v>
      </c>
      <c r="F4" s="48" t="s">
        <v>946</v>
      </c>
      <c r="G4" s="49" t="s">
        <v>944</v>
      </c>
      <c r="H4" s="49" t="s">
        <v>1284</v>
      </c>
      <c r="I4" s="49" t="s">
        <v>945</v>
      </c>
      <c r="J4" s="50" t="s">
        <v>964</v>
      </c>
      <c r="K4" s="45" t="s">
        <v>947</v>
      </c>
      <c r="L4" s="49" t="s">
        <v>942</v>
      </c>
      <c r="M4" s="49" t="s">
        <v>1285</v>
      </c>
      <c r="N4" s="49" t="s">
        <v>943</v>
      </c>
      <c r="O4" s="50" t="s">
        <v>965</v>
      </c>
      <c r="P4" s="45" t="s">
        <v>951</v>
      </c>
      <c r="Q4" s="49" t="s">
        <v>952</v>
      </c>
      <c r="R4" s="49" t="s">
        <v>1286</v>
      </c>
      <c r="S4" s="49" t="s">
        <v>937</v>
      </c>
      <c r="T4" s="50" t="s">
        <v>966</v>
      </c>
      <c r="U4" s="45" t="s">
        <v>953</v>
      </c>
      <c r="V4" s="49" t="s">
        <v>954</v>
      </c>
      <c r="W4" s="49" t="s">
        <v>1287</v>
      </c>
      <c r="X4" s="49" t="s">
        <v>955</v>
      </c>
      <c r="Y4" s="50" t="s">
        <v>967</v>
      </c>
      <c r="Z4" s="45" t="s">
        <v>948</v>
      </c>
      <c r="AA4" s="49" t="s">
        <v>949</v>
      </c>
      <c r="AB4" s="49" t="s">
        <v>1290</v>
      </c>
      <c r="AC4" s="49" t="s">
        <v>950</v>
      </c>
      <c r="AD4" s="50" t="s">
        <v>968</v>
      </c>
      <c r="AE4" s="45" t="s">
        <v>956</v>
      </c>
      <c r="AF4" s="49" t="s">
        <v>957</v>
      </c>
      <c r="AG4" s="49" t="s">
        <v>1291</v>
      </c>
      <c r="AH4" s="49" t="s">
        <v>958</v>
      </c>
      <c r="AI4" s="50" t="s">
        <v>969</v>
      </c>
      <c r="AJ4" s="72" t="s">
        <v>1252</v>
      </c>
      <c r="AK4" s="50" t="s">
        <v>1307</v>
      </c>
      <c r="AL4" s="85" t="s">
        <v>1309</v>
      </c>
      <c r="AM4" s="44" t="s">
        <v>1316</v>
      </c>
      <c r="AN4" s="72" t="s">
        <v>1317</v>
      </c>
      <c r="AO4" s="89" t="s">
        <v>1318</v>
      </c>
      <c r="AP4" s="108" t="s">
        <v>1319</v>
      </c>
      <c r="AQ4" s="110" t="s">
        <v>1357</v>
      </c>
    </row>
    <row r="5" spans="1:43">
      <c r="A5" t="s">
        <v>793</v>
      </c>
      <c r="B5" t="s">
        <v>940</v>
      </c>
      <c r="C5" s="28">
        <v>1968</v>
      </c>
      <c r="D5" s="29">
        <v>2013</v>
      </c>
      <c r="E5" s="30">
        <f>D5-C5</f>
        <v>45</v>
      </c>
      <c r="F5" s="28">
        <v>30</v>
      </c>
      <c r="G5" s="29">
        <v>541</v>
      </c>
      <c r="H5" s="29">
        <f>G5/E5</f>
        <v>12.022222222222222</v>
      </c>
      <c r="I5" s="29">
        <v>12</v>
      </c>
      <c r="J5" s="30">
        <f>I5/E5</f>
        <v>0.26666666666666666</v>
      </c>
      <c r="K5" s="28">
        <v>23</v>
      </c>
      <c r="L5" s="29">
        <v>395</v>
      </c>
      <c r="M5" s="29">
        <f>L5/E5</f>
        <v>8.7777777777777786</v>
      </c>
      <c r="N5" s="29">
        <v>10</v>
      </c>
      <c r="O5" s="30">
        <f>N5/E5</f>
        <v>0.22222222222222221</v>
      </c>
      <c r="P5" s="28">
        <v>12</v>
      </c>
      <c r="Q5" s="29">
        <v>183</v>
      </c>
      <c r="R5" s="29">
        <f>Q5/E5</f>
        <v>4.0666666666666664</v>
      </c>
      <c r="S5" s="29">
        <v>5</v>
      </c>
      <c r="T5" s="30">
        <f>S5/E5</f>
        <v>0.1111111111111111</v>
      </c>
      <c r="U5" s="28">
        <v>11</v>
      </c>
      <c r="V5" s="29">
        <v>212</v>
      </c>
      <c r="W5" s="29">
        <f>V5/E5</f>
        <v>4.7111111111111112</v>
      </c>
      <c r="X5" s="29">
        <v>8</v>
      </c>
      <c r="Y5" s="30">
        <f>X5/E5</f>
        <v>0.17777777777777778</v>
      </c>
      <c r="Z5" s="28">
        <v>7</v>
      </c>
      <c r="AA5" s="29">
        <v>138</v>
      </c>
      <c r="AB5" s="29">
        <f>AA5/E5</f>
        <v>3.0666666666666669</v>
      </c>
      <c r="AC5" s="29">
        <v>6</v>
      </c>
      <c r="AD5" s="30">
        <f>AC5/E5</f>
        <v>0.13333333333333333</v>
      </c>
      <c r="AE5" s="28">
        <v>13</v>
      </c>
      <c r="AF5" s="29">
        <v>255</v>
      </c>
      <c r="AG5" s="29">
        <f>AF5/E5</f>
        <v>5.666666666666667</v>
      </c>
      <c r="AH5" s="29">
        <v>9</v>
      </c>
      <c r="AI5" s="30">
        <f>AH5/E5</f>
        <v>0.2</v>
      </c>
      <c r="AJ5" s="78">
        <v>0</v>
      </c>
      <c r="AK5" s="30">
        <f>AJ5/E5</f>
        <v>0</v>
      </c>
      <c r="AL5" s="28">
        <v>6.6470000000000002</v>
      </c>
      <c r="AM5" s="30">
        <f>AL5/E5</f>
        <v>0.14771111111111113</v>
      </c>
      <c r="AN5" s="28">
        <v>0</v>
      </c>
      <c r="AO5" s="30">
        <v>0</v>
      </c>
      <c r="AP5" s="87">
        <v>0</v>
      </c>
      <c r="AQ5" s="87">
        <v>0</v>
      </c>
    </row>
    <row r="6" spans="1:43">
      <c r="A6" t="s">
        <v>794</v>
      </c>
      <c r="B6" t="s">
        <v>940</v>
      </c>
      <c r="C6" s="31">
        <v>2002</v>
      </c>
      <c r="D6" s="27">
        <v>2013</v>
      </c>
      <c r="E6" s="32">
        <f t="shared" ref="E6:E13" si="0">D6-C6</f>
        <v>11</v>
      </c>
      <c r="F6" s="31">
        <v>6</v>
      </c>
      <c r="G6" s="36">
        <v>103</v>
      </c>
      <c r="H6" s="27">
        <f t="shared" ref="H6:H13" si="1">G6/E6</f>
        <v>9.3636363636363633</v>
      </c>
      <c r="I6" s="36">
        <v>4</v>
      </c>
      <c r="J6" s="32">
        <f t="shared" ref="J6:J13" si="2">I6/E6</f>
        <v>0.36363636363636365</v>
      </c>
      <c r="K6" s="31">
        <v>3</v>
      </c>
      <c r="L6" s="36">
        <v>56</v>
      </c>
      <c r="M6" s="27">
        <f t="shared" ref="M6:M13" si="3">L6/E6</f>
        <v>5.0909090909090908</v>
      </c>
      <c r="N6" s="36">
        <v>2</v>
      </c>
      <c r="O6" s="32">
        <f t="shared" ref="O6:O13" si="4">N6/E6</f>
        <v>0.18181818181818182</v>
      </c>
      <c r="P6" s="31">
        <v>3</v>
      </c>
      <c r="Q6" s="36">
        <v>56</v>
      </c>
      <c r="R6" s="27">
        <f t="shared" ref="R6:R13" si="5">Q6/E6</f>
        <v>5.0909090909090908</v>
      </c>
      <c r="S6" s="36">
        <v>2</v>
      </c>
      <c r="T6" s="32">
        <f t="shared" ref="T6:T13" si="6">S6/E6</f>
        <v>0.18181818181818182</v>
      </c>
      <c r="U6" s="31">
        <v>0</v>
      </c>
      <c r="V6" s="36">
        <v>0</v>
      </c>
      <c r="W6" s="27">
        <f t="shared" ref="W6:W13" si="7">V6/E6</f>
        <v>0</v>
      </c>
      <c r="X6" s="36">
        <v>0</v>
      </c>
      <c r="Y6" s="32">
        <f t="shared" ref="Y6:Y13" si="8">X6/E6</f>
        <v>0</v>
      </c>
      <c r="Z6" s="39">
        <v>0</v>
      </c>
      <c r="AA6" s="36">
        <v>0</v>
      </c>
      <c r="AB6" s="27">
        <f t="shared" ref="AB6:AB13" si="9">AA6/E6</f>
        <v>0</v>
      </c>
      <c r="AC6" s="36">
        <v>0</v>
      </c>
      <c r="AD6" s="32">
        <f t="shared" ref="AD6:AD13" si="10">AC6/E6</f>
        <v>0</v>
      </c>
      <c r="AE6" s="31">
        <v>0</v>
      </c>
      <c r="AF6" s="36">
        <v>0</v>
      </c>
      <c r="AG6" s="27">
        <f t="shared" ref="AG6:AG13" si="11">AF6/E6</f>
        <v>0</v>
      </c>
      <c r="AH6" s="36">
        <v>0</v>
      </c>
      <c r="AI6" s="32">
        <f t="shared" ref="AI6:AI13" si="12">AH6/E6</f>
        <v>0</v>
      </c>
      <c r="AJ6" s="39">
        <v>0</v>
      </c>
      <c r="AK6" s="32">
        <f t="shared" ref="AK6:AK13" si="13">AJ6/E6</f>
        <v>0</v>
      </c>
      <c r="AL6" s="31">
        <v>5</v>
      </c>
      <c r="AM6" s="32">
        <f t="shared" ref="AM6:AM13" si="14">AL6/E6</f>
        <v>0.45454545454545453</v>
      </c>
      <c r="AN6" s="31">
        <v>0</v>
      </c>
      <c r="AO6" s="32">
        <v>0</v>
      </c>
      <c r="AP6" s="109">
        <v>0</v>
      </c>
      <c r="AQ6" s="109">
        <v>0</v>
      </c>
    </row>
    <row r="7" spans="1:43">
      <c r="A7" t="s">
        <v>795</v>
      </c>
      <c r="B7" t="s">
        <v>940</v>
      </c>
      <c r="C7" s="31">
        <v>1983</v>
      </c>
      <c r="D7" s="27">
        <v>2013</v>
      </c>
      <c r="E7" s="32">
        <f t="shared" si="0"/>
        <v>30</v>
      </c>
      <c r="F7" s="31">
        <v>7</v>
      </c>
      <c r="G7" s="36">
        <v>55</v>
      </c>
      <c r="H7" s="27">
        <f t="shared" si="1"/>
        <v>1.8333333333333333</v>
      </c>
      <c r="I7" s="36">
        <v>3</v>
      </c>
      <c r="J7" s="32">
        <f t="shared" si="2"/>
        <v>0.1</v>
      </c>
      <c r="K7" s="31">
        <v>4</v>
      </c>
      <c r="L7" s="36">
        <v>37</v>
      </c>
      <c r="M7" s="27">
        <f t="shared" si="3"/>
        <v>1.2333333333333334</v>
      </c>
      <c r="N7" s="36">
        <v>3</v>
      </c>
      <c r="O7" s="32">
        <f t="shared" si="4"/>
        <v>0.1</v>
      </c>
      <c r="P7" s="31">
        <v>4</v>
      </c>
      <c r="Q7" s="36">
        <v>37</v>
      </c>
      <c r="R7" s="27">
        <f t="shared" si="5"/>
        <v>1.2333333333333334</v>
      </c>
      <c r="S7" s="36">
        <v>3</v>
      </c>
      <c r="T7" s="32">
        <f t="shared" si="6"/>
        <v>0.1</v>
      </c>
      <c r="U7" s="31">
        <v>0</v>
      </c>
      <c r="V7" s="36">
        <v>0</v>
      </c>
      <c r="W7" s="27">
        <f t="shared" si="7"/>
        <v>0</v>
      </c>
      <c r="X7" s="36">
        <v>0</v>
      </c>
      <c r="Y7" s="32">
        <f t="shared" si="8"/>
        <v>0</v>
      </c>
      <c r="Z7" s="39">
        <v>0</v>
      </c>
      <c r="AA7" s="36">
        <v>0</v>
      </c>
      <c r="AB7" s="27">
        <f t="shared" si="9"/>
        <v>0</v>
      </c>
      <c r="AC7" s="36">
        <v>0</v>
      </c>
      <c r="AD7" s="32">
        <f t="shared" si="10"/>
        <v>0</v>
      </c>
      <c r="AE7" s="31">
        <v>1</v>
      </c>
      <c r="AF7" s="36">
        <v>3</v>
      </c>
      <c r="AG7" s="27">
        <f t="shared" si="11"/>
        <v>0.1</v>
      </c>
      <c r="AH7" s="36">
        <v>1</v>
      </c>
      <c r="AI7" s="32">
        <f t="shared" si="12"/>
        <v>3.3333333333333333E-2</v>
      </c>
      <c r="AJ7" s="39">
        <v>0</v>
      </c>
      <c r="AK7" s="32">
        <f t="shared" si="13"/>
        <v>0</v>
      </c>
      <c r="AL7" s="31">
        <v>6.4710000000000001</v>
      </c>
      <c r="AM7" s="32">
        <f t="shared" si="14"/>
        <v>0.2157</v>
      </c>
      <c r="AN7" s="31">
        <v>0</v>
      </c>
      <c r="AO7" s="32">
        <v>0</v>
      </c>
      <c r="AP7" s="109">
        <v>0</v>
      </c>
      <c r="AQ7" s="109">
        <v>0</v>
      </c>
    </row>
    <row r="8" spans="1:43">
      <c r="A8" t="s">
        <v>796</v>
      </c>
      <c r="B8" t="s">
        <v>941</v>
      </c>
      <c r="C8" s="31">
        <v>1964</v>
      </c>
      <c r="D8" s="27">
        <v>2013</v>
      </c>
      <c r="E8" s="32">
        <f t="shared" si="0"/>
        <v>49</v>
      </c>
      <c r="F8" s="31">
        <v>8</v>
      </c>
      <c r="G8" s="36">
        <v>6</v>
      </c>
      <c r="H8" s="27">
        <f t="shared" si="1"/>
        <v>0.12244897959183673</v>
      </c>
      <c r="I8" s="36">
        <v>1</v>
      </c>
      <c r="J8" s="32">
        <f t="shared" si="2"/>
        <v>2.0408163265306121E-2</v>
      </c>
      <c r="K8" s="31">
        <v>3</v>
      </c>
      <c r="L8" s="36">
        <v>1</v>
      </c>
      <c r="M8" s="27">
        <f t="shared" si="3"/>
        <v>2.0408163265306121E-2</v>
      </c>
      <c r="N8" s="36">
        <v>1</v>
      </c>
      <c r="O8" s="32">
        <f t="shared" si="4"/>
        <v>2.0408163265306121E-2</v>
      </c>
      <c r="P8" s="31">
        <v>1</v>
      </c>
      <c r="Q8" s="36">
        <v>0</v>
      </c>
      <c r="R8" s="27">
        <f t="shared" si="5"/>
        <v>0</v>
      </c>
      <c r="S8" s="36">
        <v>0</v>
      </c>
      <c r="T8" s="32">
        <f t="shared" si="6"/>
        <v>0</v>
      </c>
      <c r="U8" s="31">
        <v>2</v>
      </c>
      <c r="V8" s="36">
        <v>1</v>
      </c>
      <c r="W8" s="27">
        <f t="shared" si="7"/>
        <v>2.0408163265306121E-2</v>
      </c>
      <c r="X8" s="36">
        <v>1</v>
      </c>
      <c r="Y8" s="32">
        <f t="shared" si="8"/>
        <v>2.0408163265306121E-2</v>
      </c>
      <c r="Z8" s="39">
        <v>1</v>
      </c>
      <c r="AA8" s="36">
        <v>0</v>
      </c>
      <c r="AB8" s="27">
        <f t="shared" si="9"/>
        <v>0</v>
      </c>
      <c r="AC8" s="36">
        <v>0</v>
      </c>
      <c r="AD8" s="32">
        <f t="shared" si="10"/>
        <v>0</v>
      </c>
      <c r="AE8" s="31">
        <v>1</v>
      </c>
      <c r="AF8" s="36">
        <v>1</v>
      </c>
      <c r="AG8" s="27">
        <f t="shared" si="11"/>
        <v>2.0408163265306121E-2</v>
      </c>
      <c r="AH8" s="36">
        <v>1</v>
      </c>
      <c r="AI8" s="32">
        <f t="shared" si="12"/>
        <v>2.0408163265306121E-2</v>
      </c>
      <c r="AJ8" s="39">
        <v>3</v>
      </c>
      <c r="AK8" s="32">
        <f t="shared" si="13"/>
        <v>6.1224489795918366E-2</v>
      </c>
      <c r="AL8" s="31">
        <v>8.2360000000000007</v>
      </c>
      <c r="AM8" s="32">
        <f t="shared" si="14"/>
        <v>0.16808163265306122</v>
      </c>
      <c r="AN8" s="31">
        <v>0</v>
      </c>
      <c r="AO8" s="32">
        <v>0</v>
      </c>
      <c r="AP8" s="109">
        <v>1</v>
      </c>
      <c r="AQ8" s="109">
        <v>2</v>
      </c>
    </row>
    <row r="9" spans="1:43">
      <c r="A9" s="3" t="s">
        <v>797</v>
      </c>
      <c r="B9" s="3" t="s">
        <v>941</v>
      </c>
      <c r="C9" s="31">
        <v>1990</v>
      </c>
      <c r="D9" s="27">
        <v>2013</v>
      </c>
      <c r="E9" s="32">
        <f t="shared" si="0"/>
        <v>23</v>
      </c>
      <c r="F9" s="31">
        <v>6</v>
      </c>
      <c r="G9" s="36">
        <v>99</v>
      </c>
      <c r="H9" s="27">
        <f t="shared" si="1"/>
        <v>4.3043478260869561</v>
      </c>
      <c r="I9" s="36">
        <v>5</v>
      </c>
      <c r="J9" s="32">
        <f t="shared" si="2"/>
        <v>0.21739130434782608</v>
      </c>
      <c r="K9" s="31">
        <v>6</v>
      </c>
      <c r="L9" s="36">
        <v>99</v>
      </c>
      <c r="M9" s="27">
        <f t="shared" si="3"/>
        <v>4.3043478260869561</v>
      </c>
      <c r="N9" s="36">
        <v>5</v>
      </c>
      <c r="O9" s="32">
        <f t="shared" si="4"/>
        <v>0.21739130434782608</v>
      </c>
      <c r="P9" s="31">
        <v>2</v>
      </c>
      <c r="Q9" s="36">
        <v>22</v>
      </c>
      <c r="R9" s="27">
        <f t="shared" si="5"/>
        <v>0.95652173913043481</v>
      </c>
      <c r="S9" s="36">
        <v>2</v>
      </c>
      <c r="T9" s="32">
        <f t="shared" si="6"/>
        <v>8.6956521739130432E-2</v>
      </c>
      <c r="U9" s="31">
        <v>4</v>
      </c>
      <c r="V9" s="36">
        <v>77</v>
      </c>
      <c r="W9" s="27">
        <f t="shared" si="7"/>
        <v>3.347826086956522</v>
      </c>
      <c r="X9" s="36">
        <v>3</v>
      </c>
      <c r="Y9" s="32">
        <f t="shared" si="8"/>
        <v>0.13043478260869565</v>
      </c>
      <c r="Z9" s="39">
        <v>4</v>
      </c>
      <c r="AA9" s="36">
        <v>77</v>
      </c>
      <c r="AB9" s="27">
        <f t="shared" si="9"/>
        <v>3.347826086956522</v>
      </c>
      <c r="AC9" s="36">
        <v>3</v>
      </c>
      <c r="AD9" s="32">
        <f t="shared" si="10"/>
        <v>0.13043478260869565</v>
      </c>
      <c r="AE9" s="31">
        <v>5</v>
      </c>
      <c r="AF9" s="36">
        <v>89</v>
      </c>
      <c r="AG9" s="27">
        <f t="shared" si="11"/>
        <v>3.8695652173913042</v>
      </c>
      <c r="AH9" s="36">
        <v>4</v>
      </c>
      <c r="AI9" s="32">
        <f t="shared" si="12"/>
        <v>0.17391304347826086</v>
      </c>
      <c r="AJ9" s="39">
        <v>0</v>
      </c>
      <c r="AK9" s="32">
        <f t="shared" si="13"/>
        <v>0</v>
      </c>
      <c r="AL9" s="31">
        <v>4.9020000000000001</v>
      </c>
      <c r="AM9" s="32">
        <f t="shared" si="14"/>
        <v>0.21313043478260871</v>
      </c>
      <c r="AN9" s="31">
        <v>0</v>
      </c>
      <c r="AO9" s="32">
        <v>0</v>
      </c>
      <c r="AP9" s="109">
        <v>0</v>
      </c>
      <c r="AQ9" s="109">
        <v>0</v>
      </c>
    </row>
    <row r="10" spans="1:43">
      <c r="A10" t="s">
        <v>798</v>
      </c>
      <c r="B10" t="s">
        <v>940</v>
      </c>
      <c r="C10" s="31">
        <v>1992</v>
      </c>
      <c r="D10" s="27">
        <v>2013</v>
      </c>
      <c r="E10" s="32">
        <f t="shared" si="0"/>
        <v>21</v>
      </c>
      <c r="F10" s="31">
        <v>6</v>
      </c>
      <c r="G10" s="36">
        <v>64</v>
      </c>
      <c r="H10" s="27">
        <f t="shared" si="1"/>
        <v>3.0476190476190474</v>
      </c>
      <c r="I10" s="36">
        <v>5</v>
      </c>
      <c r="J10" s="32">
        <f t="shared" si="2"/>
        <v>0.23809523809523808</v>
      </c>
      <c r="K10" s="31">
        <v>3</v>
      </c>
      <c r="L10" s="36">
        <v>44</v>
      </c>
      <c r="M10" s="27">
        <f t="shared" si="3"/>
        <v>2.0952380952380953</v>
      </c>
      <c r="N10" s="36">
        <v>3</v>
      </c>
      <c r="O10" s="32">
        <f t="shared" si="4"/>
        <v>0.14285714285714285</v>
      </c>
      <c r="P10" s="31">
        <v>1</v>
      </c>
      <c r="Q10" s="36">
        <v>11</v>
      </c>
      <c r="R10" s="27">
        <f t="shared" si="5"/>
        <v>0.52380952380952384</v>
      </c>
      <c r="S10" s="36">
        <v>1</v>
      </c>
      <c r="T10" s="32">
        <f t="shared" si="6"/>
        <v>4.7619047619047616E-2</v>
      </c>
      <c r="U10" s="31">
        <v>2</v>
      </c>
      <c r="V10" s="36">
        <v>33</v>
      </c>
      <c r="W10" s="27">
        <f t="shared" si="7"/>
        <v>1.5714285714285714</v>
      </c>
      <c r="X10" s="36">
        <v>2</v>
      </c>
      <c r="Y10" s="32">
        <f t="shared" si="8"/>
        <v>9.5238095238095233E-2</v>
      </c>
      <c r="Z10" s="39">
        <v>1</v>
      </c>
      <c r="AA10" s="36">
        <v>12</v>
      </c>
      <c r="AB10" s="27">
        <f t="shared" si="9"/>
        <v>0.5714285714285714</v>
      </c>
      <c r="AC10" s="36">
        <v>1</v>
      </c>
      <c r="AD10" s="32">
        <f t="shared" si="10"/>
        <v>4.7619047619047616E-2</v>
      </c>
      <c r="AE10" s="31">
        <v>4</v>
      </c>
      <c r="AF10" s="36">
        <v>47</v>
      </c>
      <c r="AG10" s="27">
        <f t="shared" si="11"/>
        <v>2.2380952380952381</v>
      </c>
      <c r="AH10" s="36">
        <v>3</v>
      </c>
      <c r="AI10" s="32">
        <f t="shared" si="12"/>
        <v>0.14285714285714285</v>
      </c>
      <c r="AJ10" s="39">
        <v>13</v>
      </c>
      <c r="AK10" s="32">
        <f t="shared" si="13"/>
        <v>0.61904761904761907</v>
      </c>
      <c r="AL10" s="31">
        <v>3.137</v>
      </c>
      <c r="AM10" s="32">
        <f t="shared" si="14"/>
        <v>0.14938095238095239</v>
      </c>
      <c r="AN10" s="31">
        <v>0</v>
      </c>
      <c r="AO10" s="32">
        <v>0</v>
      </c>
      <c r="AP10" s="109">
        <v>0</v>
      </c>
      <c r="AQ10" s="109">
        <v>0</v>
      </c>
    </row>
    <row r="11" spans="1:43">
      <c r="A11" t="s">
        <v>799</v>
      </c>
      <c r="B11" t="s">
        <v>940</v>
      </c>
      <c r="C11" s="31">
        <v>1981</v>
      </c>
      <c r="D11" s="27">
        <v>2013</v>
      </c>
      <c r="E11" s="32">
        <f t="shared" si="0"/>
        <v>32</v>
      </c>
      <c r="F11" s="31">
        <v>15</v>
      </c>
      <c r="G11" s="36">
        <v>175</v>
      </c>
      <c r="H11" s="27">
        <f t="shared" si="1"/>
        <v>5.46875</v>
      </c>
      <c r="I11" s="36">
        <v>7</v>
      </c>
      <c r="J11" s="32">
        <f t="shared" si="2"/>
        <v>0.21875</v>
      </c>
      <c r="K11" s="31">
        <v>14</v>
      </c>
      <c r="L11" s="36">
        <v>167</v>
      </c>
      <c r="M11" s="27">
        <f t="shared" si="3"/>
        <v>5.21875</v>
      </c>
      <c r="N11" s="36">
        <v>6</v>
      </c>
      <c r="O11" s="32">
        <f t="shared" si="4"/>
        <v>0.1875</v>
      </c>
      <c r="P11" s="31">
        <v>4</v>
      </c>
      <c r="Q11" s="36">
        <v>52</v>
      </c>
      <c r="R11" s="27">
        <f t="shared" si="5"/>
        <v>1.625</v>
      </c>
      <c r="S11" s="36">
        <v>2</v>
      </c>
      <c r="T11" s="32">
        <f t="shared" si="6"/>
        <v>6.25E-2</v>
      </c>
      <c r="U11" s="31">
        <v>10</v>
      </c>
      <c r="V11" s="36">
        <v>115</v>
      </c>
      <c r="W11" s="27">
        <f t="shared" si="7"/>
        <v>3.59375</v>
      </c>
      <c r="X11" s="36">
        <v>4</v>
      </c>
      <c r="Y11" s="32">
        <f t="shared" si="8"/>
        <v>0.125</v>
      </c>
      <c r="Z11" s="39">
        <v>4</v>
      </c>
      <c r="AA11" s="36">
        <v>8</v>
      </c>
      <c r="AB11" s="27">
        <f t="shared" si="9"/>
        <v>0.25</v>
      </c>
      <c r="AC11" s="36">
        <v>2</v>
      </c>
      <c r="AD11" s="32">
        <f t="shared" si="10"/>
        <v>6.25E-2</v>
      </c>
      <c r="AE11" s="31">
        <v>8</v>
      </c>
      <c r="AF11" s="36">
        <v>158</v>
      </c>
      <c r="AG11" s="27">
        <f t="shared" si="11"/>
        <v>4.9375</v>
      </c>
      <c r="AH11" s="36">
        <v>6</v>
      </c>
      <c r="AI11" s="32">
        <f t="shared" si="12"/>
        <v>0.1875</v>
      </c>
      <c r="AJ11" s="39">
        <v>0</v>
      </c>
      <c r="AK11" s="32">
        <f t="shared" si="13"/>
        <v>0</v>
      </c>
      <c r="AL11" s="31">
        <v>3.3330000000000002</v>
      </c>
      <c r="AM11" s="32">
        <f t="shared" si="14"/>
        <v>0.10415625000000001</v>
      </c>
      <c r="AN11" s="31">
        <v>0</v>
      </c>
      <c r="AO11" s="32">
        <v>0</v>
      </c>
      <c r="AP11" s="109">
        <v>0</v>
      </c>
      <c r="AQ11" s="109">
        <v>0</v>
      </c>
    </row>
    <row r="12" spans="1:43">
      <c r="A12" t="s">
        <v>800</v>
      </c>
      <c r="B12" t="s">
        <v>940</v>
      </c>
      <c r="C12" s="31">
        <v>1993</v>
      </c>
      <c r="D12" s="27">
        <v>2013</v>
      </c>
      <c r="E12" s="32">
        <f t="shared" si="0"/>
        <v>20</v>
      </c>
      <c r="F12" s="31">
        <v>5</v>
      </c>
      <c r="G12" s="36">
        <v>95</v>
      </c>
      <c r="H12" s="27">
        <f t="shared" si="1"/>
        <v>4.75</v>
      </c>
      <c r="I12" s="36">
        <v>3</v>
      </c>
      <c r="J12" s="32">
        <f t="shared" si="2"/>
        <v>0.15</v>
      </c>
      <c r="K12" s="31">
        <v>5</v>
      </c>
      <c r="L12" s="36">
        <v>95</v>
      </c>
      <c r="M12" s="27">
        <f t="shared" si="3"/>
        <v>4.75</v>
      </c>
      <c r="N12" s="36">
        <v>3</v>
      </c>
      <c r="O12" s="32">
        <f t="shared" si="4"/>
        <v>0.15</v>
      </c>
      <c r="P12" s="31">
        <v>1</v>
      </c>
      <c r="Q12" s="36">
        <v>34</v>
      </c>
      <c r="R12" s="27">
        <f t="shared" si="5"/>
        <v>1.7</v>
      </c>
      <c r="S12" s="36">
        <v>1</v>
      </c>
      <c r="T12" s="32">
        <f t="shared" si="6"/>
        <v>0.05</v>
      </c>
      <c r="U12" s="31">
        <v>4</v>
      </c>
      <c r="V12" s="36">
        <v>61</v>
      </c>
      <c r="W12" s="27">
        <f t="shared" si="7"/>
        <v>3.05</v>
      </c>
      <c r="X12" s="36">
        <v>2</v>
      </c>
      <c r="Y12" s="32">
        <f t="shared" si="8"/>
        <v>0.1</v>
      </c>
      <c r="Z12" s="39">
        <v>4</v>
      </c>
      <c r="AA12" s="36">
        <v>61</v>
      </c>
      <c r="AB12" s="27">
        <f t="shared" si="9"/>
        <v>3.05</v>
      </c>
      <c r="AC12" s="36">
        <v>2</v>
      </c>
      <c r="AD12" s="32">
        <f t="shared" si="10"/>
        <v>0.1</v>
      </c>
      <c r="AE12" s="31">
        <v>4</v>
      </c>
      <c r="AF12" s="36">
        <v>61</v>
      </c>
      <c r="AG12" s="27">
        <f t="shared" si="11"/>
        <v>3.05</v>
      </c>
      <c r="AH12" s="36">
        <v>2</v>
      </c>
      <c r="AI12" s="32">
        <f t="shared" si="12"/>
        <v>0.1</v>
      </c>
      <c r="AJ12" s="39">
        <v>0</v>
      </c>
      <c r="AK12" s="32">
        <f t="shared" si="13"/>
        <v>0</v>
      </c>
      <c r="AL12" s="31">
        <v>4.51</v>
      </c>
      <c r="AM12" s="32">
        <f t="shared" si="14"/>
        <v>0.22549999999999998</v>
      </c>
      <c r="AN12" s="31">
        <v>0</v>
      </c>
      <c r="AO12" s="32">
        <v>0</v>
      </c>
      <c r="AP12" s="109">
        <v>0</v>
      </c>
      <c r="AQ12" s="109">
        <v>0</v>
      </c>
    </row>
    <row r="13" spans="1:43" ht="15" thickBot="1">
      <c r="A13" t="s">
        <v>801</v>
      </c>
      <c r="B13" t="s">
        <v>940</v>
      </c>
      <c r="C13" s="33">
        <v>1997</v>
      </c>
      <c r="D13" s="34">
        <v>2013</v>
      </c>
      <c r="E13" s="35">
        <f t="shared" si="0"/>
        <v>16</v>
      </c>
      <c r="F13" s="33">
        <v>42</v>
      </c>
      <c r="G13" s="34">
        <v>580</v>
      </c>
      <c r="H13" s="34">
        <f t="shared" si="1"/>
        <v>36.25</v>
      </c>
      <c r="I13" s="34">
        <v>11</v>
      </c>
      <c r="J13" s="35">
        <f t="shared" si="2"/>
        <v>0.6875</v>
      </c>
      <c r="K13" s="33">
        <v>20</v>
      </c>
      <c r="L13" s="34">
        <v>402</v>
      </c>
      <c r="M13" s="34">
        <f t="shared" si="3"/>
        <v>25.125</v>
      </c>
      <c r="N13" s="34">
        <v>9</v>
      </c>
      <c r="O13" s="35">
        <f t="shared" si="4"/>
        <v>0.5625</v>
      </c>
      <c r="P13" s="33">
        <v>8</v>
      </c>
      <c r="Q13" s="34">
        <v>206</v>
      </c>
      <c r="R13" s="34">
        <f t="shared" si="5"/>
        <v>12.875</v>
      </c>
      <c r="S13" s="34">
        <v>5</v>
      </c>
      <c r="T13" s="35">
        <f t="shared" si="6"/>
        <v>0.3125</v>
      </c>
      <c r="U13" s="33">
        <v>12</v>
      </c>
      <c r="V13" s="34">
        <v>196</v>
      </c>
      <c r="W13" s="34">
        <f t="shared" si="7"/>
        <v>12.25</v>
      </c>
      <c r="X13" s="34">
        <v>7</v>
      </c>
      <c r="Y13" s="35">
        <f t="shared" si="8"/>
        <v>0.4375</v>
      </c>
      <c r="Z13" s="33">
        <v>6</v>
      </c>
      <c r="AA13" s="34">
        <v>65</v>
      </c>
      <c r="AB13" s="34">
        <f t="shared" si="9"/>
        <v>4.0625</v>
      </c>
      <c r="AC13" s="34">
        <v>4</v>
      </c>
      <c r="AD13" s="35">
        <f t="shared" si="10"/>
        <v>0.25</v>
      </c>
      <c r="AE13" s="33">
        <v>13</v>
      </c>
      <c r="AF13" s="34">
        <v>333</v>
      </c>
      <c r="AG13" s="34">
        <f t="shared" si="11"/>
        <v>20.8125</v>
      </c>
      <c r="AH13" s="34">
        <v>9</v>
      </c>
      <c r="AI13" s="35">
        <f t="shared" si="12"/>
        <v>0.5625</v>
      </c>
      <c r="AJ13" s="74">
        <v>0</v>
      </c>
      <c r="AK13" s="35">
        <f t="shared" si="13"/>
        <v>0</v>
      </c>
      <c r="AL13" s="33">
        <v>10</v>
      </c>
      <c r="AM13" s="35">
        <f t="shared" si="14"/>
        <v>0.625</v>
      </c>
      <c r="AN13" s="33">
        <v>0</v>
      </c>
      <c r="AO13" s="35">
        <v>0</v>
      </c>
      <c r="AP13" s="88">
        <v>0</v>
      </c>
      <c r="AQ13" s="88">
        <v>0</v>
      </c>
    </row>
    <row r="14" spans="1:43">
      <c r="A14" t="s">
        <v>1253</v>
      </c>
      <c r="B14">
        <v>9</v>
      </c>
      <c r="G14">
        <f>SUM(G5:G13)</f>
        <v>1718</v>
      </c>
      <c r="H14" s="20">
        <f>SUM(H5:H13)</f>
        <v>77.162357772489756</v>
      </c>
      <c r="I14">
        <f>SUM(I5:I13)</f>
        <v>51</v>
      </c>
      <c r="J14">
        <f>SUM(J5:J13)</f>
        <v>2.2624477360114006</v>
      </c>
      <c r="L14">
        <f>SUM(L5:L13)</f>
        <v>1296</v>
      </c>
      <c r="M14" s="20">
        <f>SUM(M5:M13)</f>
        <v>56.615764286610556</v>
      </c>
      <c r="N14">
        <f>SUM(N5:N13)</f>
        <v>42</v>
      </c>
      <c r="O14">
        <f>SUM(O5:O13)</f>
        <v>1.7846970145106791</v>
      </c>
      <c r="Q14">
        <f>SUM(Q5:Q13)</f>
        <v>601</v>
      </c>
      <c r="R14" s="20">
        <f>SUM(R5:R13)</f>
        <v>28.071240353849049</v>
      </c>
      <c r="S14">
        <f>SUM(S5:S13)</f>
        <v>21</v>
      </c>
      <c r="T14">
        <f>SUM(T5:T13)</f>
        <v>0.952504862287471</v>
      </c>
      <c r="V14">
        <f>SUM(V5:V13)</f>
        <v>695</v>
      </c>
      <c r="W14" s="20">
        <f>SUM(W5:W13)</f>
        <v>28.544523932761511</v>
      </c>
      <c r="X14">
        <f>SUM(X5:X13)</f>
        <v>27</v>
      </c>
      <c r="Y14">
        <f>SUM(Y5:Y13)</f>
        <v>1.0863588188898747</v>
      </c>
      <c r="AA14">
        <f>SUM(AA5:AA13)</f>
        <v>361</v>
      </c>
      <c r="AB14" s="20">
        <f>SUM(AB5:AB13)</f>
        <v>14.34842132505176</v>
      </c>
      <c r="AC14">
        <f>SUM(AC5:AC13)</f>
        <v>18</v>
      </c>
      <c r="AD14">
        <f>SUM(AD5:AD13)</f>
        <v>0.72388716356107663</v>
      </c>
      <c r="AF14">
        <f t="shared" ref="AF14:AK14" si="15">SUM(AF5:AF13)</f>
        <v>947</v>
      </c>
      <c r="AG14" s="20">
        <f t="shared" si="15"/>
        <v>40.694735285418517</v>
      </c>
      <c r="AH14">
        <f t="shared" si="15"/>
        <v>35</v>
      </c>
      <c r="AI14">
        <f t="shared" si="15"/>
        <v>1.4205116829340432</v>
      </c>
      <c r="AJ14">
        <f t="shared" si="15"/>
        <v>16</v>
      </c>
      <c r="AK14">
        <f t="shared" si="15"/>
        <v>0.68027210884353739</v>
      </c>
      <c r="AL14">
        <f>SUM(AL5:AL13)</f>
        <v>52.235999999999997</v>
      </c>
      <c r="AM14">
        <f>SUM(AM5:AM13)</f>
        <v>2.3032058354731877</v>
      </c>
      <c r="AN14">
        <f>SUM(AN5:AN13)</f>
        <v>0</v>
      </c>
      <c r="AO14">
        <f>SUM(AO5:AO13)</f>
        <v>0</v>
      </c>
      <c r="AP14">
        <v>1</v>
      </c>
      <c r="AQ14">
        <f>SUM(AQ5:AQ13)</f>
        <v>2</v>
      </c>
    </row>
    <row r="15" spans="1:43" ht="80" thickBot="1">
      <c r="G15" s="67" t="s">
        <v>1254</v>
      </c>
      <c r="H15" s="67" t="s">
        <v>1294</v>
      </c>
      <c r="I15" s="67" t="s">
        <v>1295</v>
      </c>
      <c r="J15" s="67" t="s">
        <v>1255</v>
      </c>
      <c r="K15" s="67"/>
      <c r="L15" s="67" t="s">
        <v>1256</v>
      </c>
      <c r="M15" s="67" t="s">
        <v>1296</v>
      </c>
      <c r="N15" s="67" t="s">
        <v>1297</v>
      </c>
      <c r="O15" s="67" t="s">
        <v>1257</v>
      </c>
      <c r="P15" s="67"/>
      <c r="Q15" s="67" t="s">
        <v>1258</v>
      </c>
      <c r="R15" s="67" t="s">
        <v>1298</v>
      </c>
      <c r="S15" s="67" t="s">
        <v>1299</v>
      </c>
      <c r="T15" s="67" t="s">
        <v>1259</v>
      </c>
      <c r="U15" s="67"/>
      <c r="V15" s="67" t="s">
        <v>1260</v>
      </c>
      <c r="W15" s="67" t="s">
        <v>1300</v>
      </c>
      <c r="X15" s="67" t="s">
        <v>1301</v>
      </c>
      <c r="Y15" s="67" t="s">
        <v>1261</v>
      </c>
      <c r="Z15" s="67"/>
      <c r="AA15" s="67" t="s">
        <v>1262</v>
      </c>
      <c r="AB15" s="67" t="s">
        <v>1304</v>
      </c>
      <c r="AC15" s="67" t="s">
        <v>1305</v>
      </c>
      <c r="AD15" s="67" t="s">
        <v>1263</v>
      </c>
      <c r="AE15" s="67"/>
      <c r="AF15" s="67" t="s">
        <v>1264</v>
      </c>
      <c r="AG15" s="67" t="s">
        <v>1302</v>
      </c>
      <c r="AH15" s="67" t="s">
        <v>1303</v>
      </c>
      <c r="AI15" s="67" t="s">
        <v>1265</v>
      </c>
      <c r="AJ15" s="67" t="s">
        <v>1266</v>
      </c>
      <c r="AK15" s="70" t="s">
        <v>1306</v>
      </c>
      <c r="AL15" s="64" t="s">
        <v>1309</v>
      </c>
      <c r="AM15" s="64" t="s">
        <v>1316</v>
      </c>
      <c r="AN15" s="67" t="s">
        <v>1353</v>
      </c>
      <c r="AO15" s="67" t="s">
        <v>1354</v>
      </c>
      <c r="AP15" s="67" t="s">
        <v>1355</v>
      </c>
      <c r="AQ15" s="67" t="s">
        <v>1358</v>
      </c>
    </row>
    <row r="16" spans="1:43" ht="30" customHeight="1" thickBot="1">
      <c r="G16" s="65">
        <f>G14/B14</f>
        <v>190.88888888888889</v>
      </c>
      <c r="H16" s="65">
        <f>H14/B14</f>
        <v>8.5735953080544167</v>
      </c>
      <c r="I16" s="65">
        <f>I14/B14</f>
        <v>5.666666666666667</v>
      </c>
      <c r="J16" s="65">
        <f>J14/B14</f>
        <v>0.2513830817790445</v>
      </c>
      <c r="L16" s="65">
        <f>L14/B14</f>
        <v>144</v>
      </c>
      <c r="M16" s="65">
        <f>M14/B14</f>
        <v>6.2906404762900614</v>
      </c>
      <c r="N16" s="65">
        <f>N14/B14</f>
        <v>4.666666666666667</v>
      </c>
      <c r="O16" s="65">
        <f>O14/B14</f>
        <v>0.19829966827896434</v>
      </c>
      <c r="Q16" s="65">
        <f>Q14/B14</f>
        <v>66.777777777777771</v>
      </c>
      <c r="R16" s="65">
        <f>R14/B14</f>
        <v>3.1190267059832277</v>
      </c>
      <c r="S16" s="65">
        <f>S14/B14</f>
        <v>2.3333333333333335</v>
      </c>
      <c r="T16" s="65">
        <f>T14/B14</f>
        <v>0.10583387358749678</v>
      </c>
      <c r="V16" s="65">
        <f>V14/B14</f>
        <v>77.222222222222229</v>
      </c>
      <c r="W16" s="65">
        <f>W14/B14</f>
        <v>3.1716137703068346</v>
      </c>
      <c r="X16" s="65">
        <f>X14/B14</f>
        <v>3</v>
      </c>
      <c r="Y16" s="65">
        <f>Y14/B14</f>
        <v>0.1207065354322083</v>
      </c>
      <c r="AA16" s="65">
        <f>AA14/B14</f>
        <v>40.111111111111114</v>
      </c>
      <c r="AB16" s="65">
        <f>AB14/B14</f>
        <v>1.5942690361168621</v>
      </c>
      <c r="AC16" s="65">
        <f>AC14/B14</f>
        <v>2</v>
      </c>
      <c r="AD16" s="65">
        <f>AD14/B14</f>
        <v>8.0431907062341851E-2</v>
      </c>
      <c r="AF16" s="65">
        <f>AF14/B14</f>
        <v>105.22222222222223</v>
      </c>
      <c r="AG16" s="65">
        <f>AG14/B14</f>
        <v>4.5216372539353911</v>
      </c>
      <c r="AH16" s="65">
        <f>AH14/B14</f>
        <v>3.8888888888888888</v>
      </c>
      <c r="AI16" s="65">
        <f>AI14/B14</f>
        <v>0.1578346314371159</v>
      </c>
      <c r="AJ16" s="65">
        <f>AJ14/B14</f>
        <v>1.7777777777777777</v>
      </c>
      <c r="AK16" s="65">
        <f>AK14/B14</f>
        <v>7.5585789871504161E-2</v>
      </c>
      <c r="AL16" s="65">
        <f>AL14/B14</f>
        <v>5.8039999999999994</v>
      </c>
      <c r="AM16" s="65">
        <f>AM14/B14</f>
        <v>0.25591175949702083</v>
      </c>
      <c r="AN16" s="65">
        <f>AN14/B14</f>
        <v>0</v>
      </c>
      <c r="AO16" s="65">
        <f>AO14/B14</f>
        <v>0</v>
      </c>
      <c r="AP16" s="65">
        <f>AP14/B14</f>
        <v>0.1111111111111111</v>
      </c>
      <c r="AQ16" s="65">
        <f>AQ14/B14</f>
        <v>0.22222222222222221</v>
      </c>
    </row>
    <row r="18" spans="1:14">
      <c r="A18" s="59" t="s">
        <v>936</v>
      </c>
      <c r="B18" s="59" t="s">
        <v>981</v>
      </c>
      <c r="C18" s="59"/>
      <c r="D18" s="59" t="s">
        <v>982</v>
      </c>
      <c r="E18" s="59"/>
      <c r="K18" t="s">
        <v>1310</v>
      </c>
      <c r="L18" t="s">
        <v>1311</v>
      </c>
      <c r="M18" s="20" t="s">
        <v>1312</v>
      </c>
      <c r="N18" t="s">
        <v>1313</v>
      </c>
    </row>
    <row r="19" spans="1:14">
      <c r="A19" s="60"/>
      <c r="B19" s="60"/>
      <c r="C19" s="60"/>
      <c r="D19" s="60"/>
      <c r="E19" s="60"/>
    </row>
    <row r="20" spans="1:14">
      <c r="A20" s="60" t="s">
        <v>1099</v>
      </c>
      <c r="B20" s="60">
        <v>2</v>
      </c>
      <c r="C20" s="60"/>
      <c r="D20" s="60">
        <v>1</v>
      </c>
      <c r="E20" s="60">
        <v>25</v>
      </c>
      <c r="K20">
        <v>6.6470000000000002</v>
      </c>
      <c r="L20">
        <v>5</v>
      </c>
      <c r="M20" s="20">
        <v>2.6469999999999998</v>
      </c>
    </row>
    <row r="21" spans="1:14">
      <c r="A21" s="60" t="s">
        <v>1100</v>
      </c>
      <c r="B21" s="60">
        <v>1</v>
      </c>
      <c r="C21" s="60"/>
      <c r="D21" s="60">
        <v>1</v>
      </c>
      <c r="E21" s="60"/>
      <c r="K21">
        <v>5</v>
      </c>
      <c r="L21">
        <v>5</v>
      </c>
    </row>
    <row r="22" spans="1:14">
      <c r="A22" s="60" t="s">
        <v>1101</v>
      </c>
      <c r="B22" s="60">
        <v>2</v>
      </c>
      <c r="C22" s="60"/>
      <c r="D22" s="60">
        <v>11</v>
      </c>
      <c r="E22" s="60">
        <v>27</v>
      </c>
      <c r="K22">
        <v>6.4710000000000001</v>
      </c>
      <c r="L22">
        <v>4.0199999999999996</v>
      </c>
      <c r="M22" s="20">
        <v>2.4510000000000001</v>
      </c>
    </row>
    <row r="23" spans="1:14">
      <c r="A23" s="60" t="s">
        <v>1102</v>
      </c>
      <c r="B23" s="60">
        <v>1</v>
      </c>
      <c r="C23" s="60"/>
      <c r="D23" s="60">
        <v>20</v>
      </c>
      <c r="E23" s="60"/>
      <c r="K23">
        <v>3.137</v>
      </c>
      <c r="L23">
        <v>3.137</v>
      </c>
    </row>
    <row r="24" spans="1:14">
      <c r="A24" s="60" t="s">
        <v>1103</v>
      </c>
      <c r="B24" s="60">
        <v>1</v>
      </c>
      <c r="C24" s="60"/>
      <c r="D24" s="60">
        <v>18</v>
      </c>
      <c r="E24" s="60"/>
      <c r="K24">
        <v>3.3330000000000002</v>
      </c>
      <c r="L24">
        <v>3.3330000000000002</v>
      </c>
    </row>
    <row r="25" spans="1:14">
      <c r="A25" s="60" t="s">
        <v>1104</v>
      </c>
      <c r="B25" s="60">
        <v>1</v>
      </c>
      <c r="C25" s="60"/>
      <c r="D25" s="60">
        <v>6</v>
      </c>
      <c r="E25" s="60"/>
      <c r="K25">
        <v>4.51</v>
      </c>
      <c r="L25">
        <v>4.51</v>
      </c>
    </row>
    <row r="26" spans="1:14">
      <c r="A26" s="60" t="s">
        <v>1105</v>
      </c>
      <c r="B26" s="60">
        <v>2</v>
      </c>
      <c r="C26" s="60"/>
      <c r="D26" s="60">
        <v>1</v>
      </c>
      <c r="E26" s="60">
        <v>1</v>
      </c>
      <c r="K26">
        <v>10</v>
      </c>
      <c r="L26">
        <v>5</v>
      </c>
      <c r="M26" s="20">
        <v>5</v>
      </c>
    </row>
    <row r="27" spans="1:14">
      <c r="A27" s="60" t="s">
        <v>1324</v>
      </c>
      <c r="B27" s="60">
        <v>1</v>
      </c>
      <c r="D27" s="60">
        <v>2</v>
      </c>
      <c r="K27">
        <v>4.9020000000000001</v>
      </c>
      <c r="L27">
        <v>4.9020000000000001</v>
      </c>
    </row>
    <row r="28" spans="1:14">
      <c r="A28" t="s">
        <v>1325</v>
      </c>
      <c r="B28" s="60">
        <v>3</v>
      </c>
      <c r="D28" s="60">
        <v>24</v>
      </c>
      <c r="E28">
        <v>11</v>
      </c>
      <c r="F28">
        <v>37</v>
      </c>
      <c r="K28">
        <v>8.2360000000000007</v>
      </c>
      <c r="L28">
        <v>2.7450000000000001</v>
      </c>
      <c r="M28" s="20">
        <v>4.0199999999999996</v>
      </c>
      <c r="N28">
        <v>1.4710000000000001</v>
      </c>
    </row>
  </sheetData>
  <hyperlinks>
    <hyperlink ref="A3" r:id="rId1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4"/>
  <sheetViews>
    <sheetView topLeftCell="P4" workbookViewId="0">
      <selection activeCell="AQ5" sqref="AQ5:AQ12"/>
    </sheetView>
  </sheetViews>
  <sheetFormatPr baseColWidth="10" defaultColWidth="8.83203125" defaultRowHeight="14" x14ac:dyDescent="0"/>
  <cols>
    <col min="1" max="1" width="18.5" customWidth="1"/>
    <col min="3" max="7" width="5.6640625" customWidth="1"/>
    <col min="8" max="8" width="5.6640625" style="20" customWidth="1"/>
    <col min="9" max="12" width="5.6640625" customWidth="1"/>
    <col min="13" max="13" width="5.6640625" style="20" customWidth="1"/>
    <col min="14" max="17" width="5.6640625" customWidth="1"/>
    <col min="18" max="18" width="5.6640625" style="20" customWidth="1"/>
    <col min="19" max="22" width="5.6640625" customWidth="1"/>
    <col min="23" max="23" width="5.6640625" style="20" customWidth="1"/>
    <col min="24" max="27" width="5.6640625" customWidth="1"/>
    <col min="28" max="28" width="5.6640625" style="20" customWidth="1"/>
    <col min="29" max="32" width="5.6640625" customWidth="1"/>
    <col min="33" max="33" width="5.6640625" style="20" customWidth="1"/>
    <col min="34" max="35" width="5.6640625" customWidth="1"/>
  </cols>
  <sheetData>
    <row r="1" spans="1:43">
      <c r="A1">
        <v>22</v>
      </c>
      <c r="B1" t="s">
        <v>16</v>
      </c>
      <c r="C1">
        <v>35</v>
      </c>
      <c r="D1">
        <v>11</v>
      </c>
      <c r="E1">
        <f>AVERAGE(C1:D1)</f>
        <v>23</v>
      </c>
      <c r="K1">
        <v>22</v>
      </c>
      <c r="L1" t="s">
        <v>16</v>
      </c>
      <c r="N1">
        <v>35</v>
      </c>
      <c r="O1">
        <v>11</v>
      </c>
      <c r="P1">
        <v>14</v>
      </c>
      <c r="Q1">
        <v>29</v>
      </c>
      <c r="S1">
        <v>37</v>
      </c>
      <c r="T1">
        <v>25.2</v>
      </c>
    </row>
    <row r="2" spans="1:43">
      <c r="A2" t="s">
        <v>820</v>
      </c>
    </row>
    <row r="3" spans="1:43" ht="15" thickBot="1">
      <c r="A3" s="19" t="s">
        <v>819</v>
      </c>
    </row>
    <row r="4" spans="1:43" ht="74.25" customHeight="1" thickBot="1">
      <c r="B4" t="s">
        <v>939</v>
      </c>
      <c r="C4" s="40" t="s">
        <v>938</v>
      </c>
      <c r="D4" s="41" t="s">
        <v>960</v>
      </c>
      <c r="E4" s="42" t="s">
        <v>959</v>
      </c>
      <c r="F4" s="48" t="s">
        <v>946</v>
      </c>
      <c r="G4" s="49" t="s">
        <v>944</v>
      </c>
      <c r="H4" s="49" t="s">
        <v>1284</v>
      </c>
      <c r="I4" s="49" t="s">
        <v>945</v>
      </c>
      <c r="J4" s="50" t="s">
        <v>964</v>
      </c>
      <c r="K4" s="45" t="s">
        <v>947</v>
      </c>
      <c r="L4" s="49" t="s">
        <v>942</v>
      </c>
      <c r="M4" s="49" t="s">
        <v>1285</v>
      </c>
      <c r="N4" s="49" t="s">
        <v>943</v>
      </c>
      <c r="O4" s="50" t="s">
        <v>965</v>
      </c>
      <c r="P4" s="45" t="s">
        <v>951</v>
      </c>
      <c r="Q4" s="49" t="s">
        <v>952</v>
      </c>
      <c r="R4" s="49" t="s">
        <v>1286</v>
      </c>
      <c r="S4" s="49" t="s">
        <v>937</v>
      </c>
      <c r="T4" s="50" t="s">
        <v>966</v>
      </c>
      <c r="U4" s="45" t="s">
        <v>953</v>
      </c>
      <c r="V4" s="49" t="s">
        <v>954</v>
      </c>
      <c r="W4" s="49" t="s">
        <v>1287</v>
      </c>
      <c r="X4" s="49" t="s">
        <v>955</v>
      </c>
      <c r="Y4" s="50" t="s">
        <v>967</v>
      </c>
      <c r="Z4" s="45" t="s">
        <v>948</v>
      </c>
      <c r="AA4" s="49" t="s">
        <v>949</v>
      </c>
      <c r="AB4" s="49" t="s">
        <v>1290</v>
      </c>
      <c r="AC4" s="49" t="s">
        <v>950</v>
      </c>
      <c r="AD4" s="50" t="s">
        <v>968</v>
      </c>
      <c r="AE4" s="45" t="s">
        <v>956</v>
      </c>
      <c r="AF4" s="49" t="s">
        <v>957</v>
      </c>
      <c r="AG4" s="49" t="s">
        <v>1291</v>
      </c>
      <c r="AH4" s="49" t="s">
        <v>958</v>
      </c>
      <c r="AI4" s="50" t="s">
        <v>969</v>
      </c>
      <c r="AJ4" s="72" t="s">
        <v>1252</v>
      </c>
      <c r="AK4" s="50" t="s">
        <v>1307</v>
      </c>
      <c r="AL4" s="85" t="s">
        <v>1309</v>
      </c>
      <c r="AM4" s="44" t="s">
        <v>1316</v>
      </c>
      <c r="AN4" s="72" t="s">
        <v>1317</v>
      </c>
      <c r="AO4" s="89" t="s">
        <v>1318</v>
      </c>
      <c r="AP4" s="108" t="s">
        <v>1319</v>
      </c>
      <c r="AQ4" s="110" t="s">
        <v>1357</v>
      </c>
    </row>
    <row r="5" spans="1:43">
      <c r="A5" t="s">
        <v>821</v>
      </c>
      <c r="B5" t="s">
        <v>940</v>
      </c>
      <c r="C5" s="28">
        <v>2008</v>
      </c>
      <c r="D5" s="29">
        <v>2013</v>
      </c>
      <c r="E5" s="30">
        <f>D5-C5</f>
        <v>5</v>
      </c>
      <c r="F5" s="28">
        <v>5</v>
      </c>
      <c r="G5" s="29">
        <v>21</v>
      </c>
      <c r="H5" s="29">
        <f>G5/E5</f>
        <v>4.2</v>
      </c>
      <c r="I5" s="29">
        <v>2</v>
      </c>
      <c r="J5" s="30">
        <f>I5/E5</f>
        <v>0.4</v>
      </c>
      <c r="K5" s="28">
        <v>5</v>
      </c>
      <c r="L5" s="29">
        <v>21</v>
      </c>
      <c r="M5" s="29">
        <f>L5/E5</f>
        <v>4.2</v>
      </c>
      <c r="N5" s="29">
        <v>2</v>
      </c>
      <c r="O5" s="30">
        <f>N5/E5</f>
        <v>0.4</v>
      </c>
      <c r="P5" s="28">
        <v>1</v>
      </c>
      <c r="Q5" s="29">
        <v>0</v>
      </c>
      <c r="R5" s="29">
        <f>Q5/E5</f>
        <v>0</v>
      </c>
      <c r="S5" s="29">
        <v>0</v>
      </c>
      <c r="T5" s="30">
        <f>S5/E5</f>
        <v>0</v>
      </c>
      <c r="U5" s="28">
        <v>4</v>
      </c>
      <c r="V5" s="29">
        <v>21</v>
      </c>
      <c r="W5" s="29">
        <f>V5/E5</f>
        <v>4.2</v>
      </c>
      <c r="X5" s="29">
        <v>2</v>
      </c>
      <c r="Y5" s="30">
        <f>X5/E5</f>
        <v>0.4</v>
      </c>
      <c r="Z5" s="28">
        <v>1</v>
      </c>
      <c r="AA5" s="29">
        <v>12</v>
      </c>
      <c r="AB5" s="29">
        <f>AA5/E5</f>
        <v>2.4</v>
      </c>
      <c r="AC5" s="29">
        <v>1</v>
      </c>
      <c r="AD5" s="30">
        <f>AC5/E5</f>
        <v>0.2</v>
      </c>
      <c r="AE5" s="28">
        <v>4</v>
      </c>
      <c r="AF5" s="29">
        <v>21</v>
      </c>
      <c r="AG5" s="29">
        <f>AF5/E5</f>
        <v>4.2</v>
      </c>
      <c r="AH5" s="29">
        <v>2</v>
      </c>
      <c r="AI5" s="30">
        <f>AH5/E5</f>
        <v>0.4</v>
      </c>
      <c r="AJ5" s="78">
        <v>0</v>
      </c>
      <c r="AK5" s="30">
        <f>AJ5/E5</f>
        <v>0</v>
      </c>
      <c r="AL5" s="28">
        <v>0</v>
      </c>
      <c r="AM5" s="30">
        <f>AL5/E5</f>
        <v>0</v>
      </c>
      <c r="AN5" s="28">
        <v>0</v>
      </c>
      <c r="AO5" s="30">
        <v>0</v>
      </c>
      <c r="AP5" s="87">
        <v>0</v>
      </c>
      <c r="AQ5" s="87">
        <v>0</v>
      </c>
    </row>
    <row r="6" spans="1:43">
      <c r="A6" t="s">
        <v>822</v>
      </c>
      <c r="B6" t="s">
        <v>940</v>
      </c>
      <c r="C6" s="31">
        <v>1982</v>
      </c>
      <c r="D6" s="27">
        <v>2013</v>
      </c>
      <c r="E6" s="32">
        <f t="shared" ref="E6:E12" si="0">D6-C6</f>
        <v>31</v>
      </c>
      <c r="F6" s="31">
        <v>8</v>
      </c>
      <c r="G6" s="36">
        <v>114</v>
      </c>
      <c r="H6" s="27">
        <f t="shared" ref="H6:H12" si="1">G6/E6</f>
        <v>3.6774193548387095</v>
      </c>
      <c r="I6" s="36">
        <v>7</v>
      </c>
      <c r="J6" s="32">
        <f t="shared" ref="J6:J12" si="2">I6/E6</f>
        <v>0.22580645161290322</v>
      </c>
      <c r="K6" s="31">
        <v>6</v>
      </c>
      <c r="L6" s="36">
        <v>101</v>
      </c>
      <c r="M6" s="27">
        <f t="shared" ref="M6:M12" si="3">L6/E6</f>
        <v>3.2580645161290325</v>
      </c>
      <c r="N6" s="36">
        <v>6</v>
      </c>
      <c r="O6" s="32">
        <f t="shared" ref="O6:O12" si="4">N6/E6</f>
        <v>0.19354838709677419</v>
      </c>
      <c r="P6" s="31">
        <v>2</v>
      </c>
      <c r="Q6" s="36">
        <v>37</v>
      </c>
      <c r="R6" s="27">
        <f t="shared" ref="R6:R12" si="5">Q6/E6</f>
        <v>1.1935483870967742</v>
      </c>
      <c r="S6" s="36">
        <v>2</v>
      </c>
      <c r="T6" s="32">
        <f t="shared" ref="T6:T12" si="6">S6/E6</f>
        <v>6.4516129032258063E-2</v>
      </c>
      <c r="U6" s="31">
        <v>4</v>
      </c>
      <c r="V6" s="36">
        <v>64</v>
      </c>
      <c r="W6" s="27">
        <f t="shared" ref="W6:W12" si="7">V6/E6</f>
        <v>2.064516129032258</v>
      </c>
      <c r="X6" s="36">
        <v>4</v>
      </c>
      <c r="Y6" s="32">
        <f t="shared" ref="Y6:Y12" si="8">X6/E6</f>
        <v>0.12903225806451613</v>
      </c>
      <c r="Z6" s="31">
        <v>3</v>
      </c>
      <c r="AA6" s="36">
        <v>52</v>
      </c>
      <c r="AB6" s="27">
        <f t="shared" ref="AB6:AB12" si="9">AA6/E6</f>
        <v>1.6774193548387097</v>
      </c>
      <c r="AC6" s="36">
        <v>3</v>
      </c>
      <c r="AD6" s="32">
        <f t="shared" ref="AD6:AD12" si="10">AC6/E6</f>
        <v>9.6774193548387094E-2</v>
      </c>
      <c r="AE6" s="31">
        <v>4</v>
      </c>
      <c r="AF6" s="36">
        <v>64</v>
      </c>
      <c r="AG6" s="27">
        <f t="shared" ref="AG6:AG12" si="11">AF6/E6</f>
        <v>2.064516129032258</v>
      </c>
      <c r="AH6" s="36">
        <v>4</v>
      </c>
      <c r="AI6" s="32">
        <f t="shared" ref="AI6:AI12" si="12">AH6/E6</f>
        <v>0.12903225806451613</v>
      </c>
      <c r="AJ6" s="39">
        <v>1</v>
      </c>
      <c r="AK6" s="32">
        <f t="shared" ref="AK6:AK12" si="13">AJ6/E6</f>
        <v>3.2258064516129031E-2</v>
      </c>
      <c r="AL6" s="31">
        <v>9.4120000000000008</v>
      </c>
      <c r="AM6" s="32">
        <f t="shared" ref="AM6:AM12" si="14">AL6/E6</f>
        <v>0.30361290322580647</v>
      </c>
      <c r="AN6" s="31">
        <v>0</v>
      </c>
      <c r="AO6" s="32">
        <v>0</v>
      </c>
      <c r="AP6" s="109">
        <v>0</v>
      </c>
      <c r="AQ6" s="109">
        <v>0</v>
      </c>
    </row>
    <row r="7" spans="1:43">
      <c r="A7" t="s">
        <v>823</v>
      </c>
      <c r="B7" t="s">
        <v>941</v>
      </c>
      <c r="C7" s="31">
        <v>1976</v>
      </c>
      <c r="D7" s="27">
        <v>2013</v>
      </c>
      <c r="E7" s="32">
        <f t="shared" si="0"/>
        <v>37</v>
      </c>
      <c r="F7" s="31">
        <v>7</v>
      </c>
      <c r="G7" s="36">
        <v>51</v>
      </c>
      <c r="H7" s="27">
        <f t="shared" si="1"/>
        <v>1.3783783783783783</v>
      </c>
      <c r="I7" s="36">
        <v>5</v>
      </c>
      <c r="J7" s="32">
        <f t="shared" si="2"/>
        <v>0.13513513513513514</v>
      </c>
      <c r="K7" s="31">
        <v>2</v>
      </c>
      <c r="L7" s="36">
        <v>27</v>
      </c>
      <c r="M7" s="27">
        <f t="shared" si="3"/>
        <v>0.72972972972972971</v>
      </c>
      <c r="N7" s="36">
        <v>2</v>
      </c>
      <c r="O7" s="32">
        <f t="shared" si="4"/>
        <v>5.4054054054054057E-2</v>
      </c>
      <c r="P7" s="31">
        <v>0</v>
      </c>
      <c r="Q7" s="36">
        <v>0</v>
      </c>
      <c r="R7" s="27">
        <f t="shared" si="5"/>
        <v>0</v>
      </c>
      <c r="S7" s="36">
        <v>0</v>
      </c>
      <c r="T7" s="32">
        <f t="shared" si="6"/>
        <v>0</v>
      </c>
      <c r="U7" s="31">
        <v>2</v>
      </c>
      <c r="V7" s="36">
        <v>27</v>
      </c>
      <c r="W7" s="27">
        <f t="shared" si="7"/>
        <v>0.72972972972972971</v>
      </c>
      <c r="X7" s="36">
        <v>2</v>
      </c>
      <c r="Y7" s="32">
        <f t="shared" si="8"/>
        <v>5.4054054054054057E-2</v>
      </c>
      <c r="Z7" s="31">
        <v>0</v>
      </c>
      <c r="AA7" s="36">
        <v>0</v>
      </c>
      <c r="AB7" s="27">
        <f t="shared" si="9"/>
        <v>0</v>
      </c>
      <c r="AC7" s="36">
        <v>0</v>
      </c>
      <c r="AD7" s="32">
        <f t="shared" si="10"/>
        <v>0</v>
      </c>
      <c r="AE7" s="31">
        <v>2</v>
      </c>
      <c r="AF7" s="27">
        <v>27</v>
      </c>
      <c r="AG7" s="27">
        <f t="shared" si="11"/>
        <v>0.72972972972972971</v>
      </c>
      <c r="AH7" s="27">
        <v>2</v>
      </c>
      <c r="AI7" s="32">
        <f t="shared" si="12"/>
        <v>5.4054054054054057E-2</v>
      </c>
      <c r="AJ7" s="39">
        <v>0</v>
      </c>
      <c r="AK7" s="32">
        <f t="shared" si="13"/>
        <v>0</v>
      </c>
      <c r="AL7" s="31">
        <v>4.4119999999999999</v>
      </c>
      <c r="AM7" s="32">
        <f t="shared" si="14"/>
        <v>0.11924324324324324</v>
      </c>
      <c r="AN7" s="31">
        <v>0</v>
      </c>
      <c r="AO7" s="32">
        <v>0</v>
      </c>
      <c r="AP7" s="109">
        <v>0</v>
      </c>
      <c r="AQ7" s="109">
        <v>0</v>
      </c>
    </row>
    <row r="8" spans="1:43">
      <c r="A8" t="s">
        <v>824</v>
      </c>
      <c r="B8" t="s">
        <v>940</v>
      </c>
      <c r="C8" s="31">
        <v>1967</v>
      </c>
      <c r="D8" s="27">
        <v>2013</v>
      </c>
      <c r="E8" s="32">
        <f t="shared" si="0"/>
        <v>46</v>
      </c>
      <c r="F8" s="31">
        <v>28</v>
      </c>
      <c r="G8" s="36">
        <v>15</v>
      </c>
      <c r="H8" s="27">
        <f t="shared" si="1"/>
        <v>0.32608695652173914</v>
      </c>
      <c r="I8" s="36">
        <v>3</v>
      </c>
      <c r="J8" s="32">
        <f t="shared" si="2"/>
        <v>6.5217391304347824E-2</v>
      </c>
      <c r="K8" s="31">
        <v>15</v>
      </c>
      <c r="L8" s="36">
        <v>5</v>
      </c>
      <c r="M8" s="27">
        <f t="shared" si="3"/>
        <v>0.10869565217391304</v>
      </c>
      <c r="N8" s="36">
        <v>1</v>
      </c>
      <c r="O8" s="32">
        <f t="shared" si="4"/>
        <v>2.1739130434782608E-2</v>
      </c>
      <c r="P8" s="31">
        <v>12</v>
      </c>
      <c r="Q8" s="36">
        <v>0</v>
      </c>
      <c r="R8" s="27">
        <f t="shared" si="5"/>
        <v>0</v>
      </c>
      <c r="S8" s="36">
        <v>0</v>
      </c>
      <c r="T8" s="32">
        <f t="shared" si="6"/>
        <v>0</v>
      </c>
      <c r="U8" s="31">
        <v>3</v>
      </c>
      <c r="V8" s="36">
        <v>5</v>
      </c>
      <c r="W8" s="27">
        <f t="shared" si="7"/>
        <v>0.10869565217391304</v>
      </c>
      <c r="X8" s="36">
        <v>1</v>
      </c>
      <c r="Y8" s="32">
        <f t="shared" si="8"/>
        <v>2.1739130434782608E-2</v>
      </c>
      <c r="Z8" s="31">
        <v>1</v>
      </c>
      <c r="AA8" s="36">
        <v>0</v>
      </c>
      <c r="AB8" s="27">
        <f t="shared" si="9"/>
        <v>0</v>
      </c>
      <c r="AC8" s="36">
        <v>0</v>
      </c>
      <c r="AD8" s="32">
        <f t="shared" si="10"/>
        <v>0</v>
      </c>
      <c r="AE8" s="31">
        <v>2</v>
      </c>
      <c r="AF8" s="36">
        <v>5</v>
      </c>
      <c r="AG8" s="27">
        <f t="shared" si="11"/>
        <v>0.10869565217391304</v>
      </c>
      <c r="AH8" s="36">
        <v>1</v>
      </c>
      <c r="AI8" s="32">
        <f t="shared" si="12"/>
        <v>2.1739130434782608E-2</v>
      </c>
      <c r="AJ8" s="39">
        <v>15</v>
      </c>
      <c r="AK8" s="32">
        <f t="shared" si="13"/>
        <v>0.32608695652173914</v>
      </c>
      <c r="AL8" s="31">
        <v>9.6080000000000005</v>
      </c>
      <c r="AM8" s="32">
        <f t="shared" si="14"/>
        <v>0.20886956521739131</v>
      </c>
      <c r="AN8" s="31">
        <v>0</v>
      </c>
      <c r="AO8" s="32">
        <v>0</v>
      </c>
      <c r="AP8" s="109">
        <v>0</v>
      </c>
      <c r="AQ8" s="109">
        <v>3</v>
      </c>
    </row>
    <row r="9" spans="1:43">
      <c r="A9" t="s">
        <v>825</v>
      </c>
      <c r="B9" t="s">
        <v>940</v>
      </c>
      <c r="C9" s="31">
        <v>1978</v>
      </c>
      <c r="D9" s="27">
        <v>2013</v>
      </c>
      <c r="E9" s="32">
        <f t="shared" si="0"/>
        <v>35</v>
      </c>
      <c r="F9" s="31">
        <v>11</v>
      </c>
      <c r="G9" s="36">
        <v>397</v>
      </c>
      <c r="H9" s="27">
        <f t="shared" si="1"/>
        <v>11.342857142857143</v>
      </c>
      <c r="I9" s="36">
        <v>7</v>
      </c>
      <c r="J9" s="32">
        <f t="shared" si="2"/>
        <v>0.2</v>
      </c>
      <c r="K9" s="31">
        <v>9</v>
      </c>
      <c r="L9" s="36">
        <v>297</v>
      </c>
      <c r="M9" s="27">
        <f t="shared" si="3"/>
        <v>8.4857142857142858</v>
      </c>
      <c r="N9" s="36">
        <v>7</v>
      </c>
      <c r="O9" s="32">
        <f t="shared" si="4"/>
        <v>0.2</v>
      </c>
      <c r="P9" s="31">
        <v>0</v>
      </c>
      <c r="Q9" s="36">
        <v>0</v>
      </c>
      <c r="R9" s="27">
        <f t="shared" si="5"/>
        <v>0</v>
      </c>
      <c r="S9" s="36">
        <v>0</v>
      </c>
      <c r="T9" s="32">
        <f t="shared" si="6"/>
        <v>0</v>
      </c>
      <c r="U9" s="31">
        <v>9</v>
      </c>
      <c r="V9" s="36">
        <v>397</v>
      </c>
      <c r="W9" s="27">
        <f t="shared" si="7"/>
        <v>11.342857142857143</v>
      </c>
      <c r="X9" s="36">
        <v>7</v>
      </c>
      <c r="Y9" s="32">
        <f t="shared" si="8"/>
        <v>0.2</v>
      </c>
      <c r="Z9" s="31">
        <v>6</v>
      </c>
      <c r="AA9" s="36">
        <v>265</v>
      </c>
      <c r="AB9" s="27">
        <f t="shared" si="9"/>
        <v>7.5714285714285712</v>
      </c>
      <c r="AC9" s="36">
        <v>5</v>
      </c>
      <c r="AD9" s="32">
        <f t="shared" si="10"/>
        <v>0.14285714285714285</v>
      </c>
      <c r="AE9" s="31">
        <v>9</v>
      </c>
      <c r="AF9" s="36">
        <v>397</v>
      </c>
      <c r="AG9" s="27">
        <f t="shared" si="11"/>
        <v>11.342857142857143</v>
      </c>
      <c r="AH9" s="36">
        <v>7</v>
      </c>
      <c r="AI9" s="32">
        <f t="shared" si="12"/>
        <v>0.2</v>
      </c>
      <c r="AJ9" s="39">
        <v>0</v>
      </c>
      <c r="AK9" s="32">
        <f t="shared" si="13"/>
        <v>0</v>
      </c>
      <c r="AL9" s="31">
        <v>8.4320000000000004</v>
      </c>
      <c r="AM9" s="32">
        <f t="shared" si="14"/>
        <v>0.24091428571428572</v>
      </c>
      <c r="AN9" s="31">
        <v>1</v>
      </c>
      <c r="AO9" s="32">
        <v>0</v>
      </c>
      <c r="AP9" s="109">
        <v>0</v>
      </c>
      <c r="AQ9" s="109">
        <v>0</v>
      </c>
    </row>
    <row r="10" spans="1:43">
      <c r="A10" t="s">
        <v>826</v>
      </c>
      <c r="B10" t="s">
        <v>940</v>
      </c>
      <c r="C10" s="31">
        <v>1974</v>
      </c>
      <c r="D10" s="27">
        <v>2013</v>
      </c>
      <c r="E10" s="32">
        <f t="shared" si="0"/>
        <v>39</v>
      </c>
      <c r="F10" s="31">
        <v>23</v>
      </c>
      <c r="G10" s="36">
        <v>74</v>
      </c>
      <c r="H10" s="27">
        <f t="shared" si="1"/>
        <v>1.8974358974358974</v>
      </c>
      <c r="I10" s="36">
        <v>5</v>
      </c>
      <c r="J10" s="32">
        <f t="shared" si="2"/>
        <v>0.12820512820512819</v>
      </c>
      <c r="K10" s="31">
        <v>11</v>
      </c>
      <c r="L10" s="36">
        <v>47</v>
      </c>
      <c r="M10" s="27">
        <f t="shared" si="3"/>
        <v>1.2051282051282051</v>
      </c>
      <c r="N10" s="36">
        <v>4</v>
      </c>
      <c r="O10" s="32">
        <f t="shared" si="4"/>
        <v>0.10256410256410256</v>
      </c>
      <c r="P10" s="31">
        <v>2</v>
      </c>
      <c r="Q10" s="36">
        <v>2</v>
      </c>
      <c r="R10" s="27">
        <f t="shared" si="5"/>
        <v>5.128205128205128E-2</v>
      </c>
      <c r="S10" s="36">
        <v>1</v>
      </c>
      <c r="T10" s="32">
        <f t="shared" si="6"/>
        <v>2.564102564102564E-2</v>
      </c>
      <c r="U10" s="31">
        <v>9</v>
      </c>
      <c r="V10" s="36">
        <v>45</v>
      </c>
      <c r="W10" s="27">
        <f t="shared" si="7"/>
        <v>1.1538461538461537</v>
      </c>
      <c r="X10" s="36">
        <v>4</v>
      </c>
      <c r="Y10" s="32">
        <f t="shared" si="8"/>
        <v>0.10256410256410256</v>
      </c>
      <c r="Z10" s="31">
        <v>9</v>
      </c>
      <c r="AA10" s="36">
        <v>45</v>
      </c>
      <c r="AB10" s="27">
        <f t="shared" si="9"/>
        <v>1.1538461538461537</v>
      </c>
      <c r="AC10" s="36">
        <v>4</v>
      </c>
      <c r="AD10" s="32">
        <f t="shared" si="10"/>
        <v>0.10256410256410256</v>
      </c>
      <c r="AE10" s="31">
        <v>9</v>
      </c>
      <c r="AF10" s="36">
        <v>45</v>
      </c>
      <c r="AG10" s="27">
        <f t="shared" si="11"/>
        <v>1.1538461538461537</v>
      </c>
      <c r="AH10" s="36">
        <v>4</v>
      </c>
      <c r="AI10" s="32">
        <f t="shared" si="12"/>
        <v>0.10256410256410256</v>
      </c>
      <c r="AJ10" s="39">
        <v>0</v>
      </c>
      <c r="AK10" s="32">
        <f t="shared" si="13"/>
        <v>0</v>
      </c>
      <c r="AL10" s="31">
        <v>22.745000000000001</v>
      </c>
      <c r="AM10" s="32">
        <f t="shared" si="14"/>
        <v>0.58320512820512826</v>
      </c>
      <c r="AN10" s="31">
        <v>0</v>
      </c>
      <c r="AO10" s="32">
        <v>0</v>
      </c>
      <c r="AP10" s="109">
        <v>0</v>
      </c>
      <c r="AQ10" s="109">
        <v>0</v>
      </c>
    </row>
    <row r="11" spans="1:43">
      <c r="A11" t="s">
        <v>827</v>
      </c>
      <c r="B11" t="s">
        <v>940</v>
      </c>
      <c r="C11" s="31">
        <v>2007</v>
      </c>
      <c r="D11" s="27">
        <v>2013</v>
      </c>
      <c r="E11" s="32">
        <f t="shared" si="0"/>
        <v>6</v>
      </c>
      <c r="F11" s="31">
        <v>5</v>
      </c>
      <c r="G11" s="36">
        <v>25</v>
      </c>
      <c r="H11" s="27">
        <f t="shared" si="1"/>
        <v>4.166666666666667</v>
      </c>
      <c r="I11" s="36">
        <v>3</v>
      </c>
      <c r="J11" s="32">
        <f t="shared" si="2"/>
        <v>0.5</v>
      </c>
      <c r="K11" s="31">
        <v>5</v>
      </c>
      <c r="L11" s="36">
        <v>25</v>
      </c>
      <c r="M11" s="27">
        <f t="shared" si="3"/>
        <v>4.166666666666667</v>
      </c>
      <c r="N11" s="36">
        <v>3</v>
      </c>
      <c r="O11" s="32">
        <f t="shared" si="4"/>
        <v>0.5</v>
      </c>
      <c r="P11" s="31">
        <v>2</v>
      </c>
      <c r="Q11" s="36">
        <v>7</v>
      </c>
      <c r="R11" s="27">
        <f t="shared" si="5"/>
        <v>1.1666666666666667</v>
      </c>
      <c r="S11" s="36">
        <v>2</v>
      </c>
      <c r="T11" s="32">
        <f t="shared" si="6"/>
        <v>0.33333333333333331</v>
      </c>
      <c r="U11" s="31">
        <v>3</v>
      </c>
      <c r="V11" s="36">
        <v>18</v>
      </c>
      <c r="W11" s="27">
        <f t="shared" si="7"/>
        <v>3</v>
      </c>
      <c r="X11" s="36">
        <v>1</v>
      </c>
      <c r="Y11" s="32">
        <f t="shared" si="8"/>
        <v>0.16666666666666666</v>
      </c>
      <c r="Z11" s="31">
        <v>3</v>
      </c>
      <c r="AA11" s="36">
        <v>18</v>
      </c>
      <c r="AB11" s="27">
        <f t="shared" si="9"/>
        <v>3</v>
      </c>
      <c r="AC11" s="36">
        <v>1</v>
      </c>
      <c r="AD11" s="32">
        <f t="shared" si="10"/>
        <v>0.16666666666666666</v>
      </c>
      <c r="AE11" s="31">
        <v>5</v>
      </c>
      <c r="AF11" s="36">
        <v>25</v>
      </c>
      <c r="AG11" s="27">
        <f t="shared" si="11"/>
        <v>4.166666666666667</v>
      </c>
      <c r="AH11" s="36">
        <v>3</v>
      </c>
      <c r="AI11" s="32">
        <f t="shared" si="12"/>
        <v>0.5</v>
      </c>
      <c r="AJ11" s="39">
        <v>0</v>
      </c>
      <c r="AK11" s="32">
        <f t="shared" si="13"/>
        <v>0</v>
      </c>
      <c r="AL11" s="31">
        <v>0</v>
      </c>
      <c r="AM11" s="32">
        <f t="shared" si="14"/>
        <v>0</v>
      </c>
      <c r="AN11" s="31">
        <v>0</v>
      </c>
      <c r="AO11" s="32">
        <v>0</v>
      </c>
      <c r="AP11" s="109">
        <v>0</v>
      </c>
      <c r="AQ11" s="109">
        <v>0</v>
      </c>
    </row>
    <row r="12" spans="1:43" ht="15" thickBot="1">
      <c r="A12" t="s">
        <v>828</v>
      </c>
      <c r="B12" t="s">
        <v>940</v>
      </c>
      <c r="C12" s="33">
        <v>1965</v>
      </c>
      <c r="D12" s="34">
        <v>2013</v>
      </c>
      <c r="E12" s="35">
        <f t="shared" si="0"/>
        <v>48</v>
      </c>
      <c r="F12" s="33">
        <v>3</v>
      </c>
      <c r="G12" s="34">
        <v>5</v>
      </c>
      <c r="H12" s="34">
        <f t="shared" si="1"/>
        <v>0.10416666666666667</v>
      </c>
      <c r="I12" s="34">
        <v>1</v>
      </c>
      <c r="J12" s="35">
        <f t="shared" si="2"/>
        <v>2.0833333333333332E-2</v>
      </c>
      <c r="K12" s="33">
        <v>2</v>
      </c>
      <c r="L12" s="34">
        <v>4</v>
      </c>
      <c r="M12" s="34">
        <f t="shared" si="3"/>
        <v>8.3333333333333329E-2</v>
      </c>
      <c r="N12" s="34">
        <v>1</v>
      </c>
      <c r="O12" s="35">
        <f t="shared" si="4"/>
        <v>2.0833333333333332E-2</v>
      </c>
      <c r="P12" s="33">
        <v>1</v>
      </c>
      <c r="Q12" s="34">
        <v>1</v>
      </c>
      <c r="R12" s="34">
        <f t="shared" si="5"/>
        <v>2.0833333333333332E-2</v>
      </c>
      <c r="S12" s="34">
        <v>1</v>
      </c>
      <c r="T12" s="35">
        <f t="shared" si="6"/>
        <v>2.0833333333333332E-2</v>
      </c>
      <c r="U12" s="33">
        <v>1</v>
      </c>
      <c r="V12" s="34">
        <v>3</v>
      </c>
      <c r="W12" s="34">
        <f t="shared" si="7"/>
        <v>6.25E-2</v>
      </c>
      <c r="X12" s="34">
        <v>1</v>
      </c>
      <c r="Y12" s="35">
        <f t="shared" si="8"/>
        <v>2.0833333333333332E-2</v>
      </c>
      <c r="Z12" s="33">
        <v>0</v>
      </c>
      <c r="AA12" s="34">
        <v>0</v>
      </c>
      <c r="AB12" s="34">
        <f t="shared" si="9"/>
        <v>0</v>
      </c>
      <c r="AC12" s="34">
        <v>0</v>
      </c>
      <c r="AD12" s="35">
        <f t="shared" si="10"/>
        <v>0</v>
      </c>
      <c r="AE12" s="33">
        <v>1</v>
      </c>
      <c r="AF12" s="34">
        <v>3</v>
      </c>
      <c r="AG12" s="34">
        <f t="shared" si="11"/>
        <v>6.25E-2</v>
      </c>
      <c r="AH12" s="34">
        <v>1</v>
      </c>
      <c r="AI12" s="35">
        <f t="shared" si="12"/>
        <v>2.0833333333333332E-2</v>
      </c>
      <c r="AJ12" s="74">
        <v>1</v>
      </c>
      <c r="AK12" s="35">
        <f t="shared" si="13"/>
        <v>2.0833333333333332E-2</v>
      </c>
      <c r="AL12" s="33">
        <v>8.6280000000000001</v>
      </c>
      <c r="AM12" s="35">
        <f t="shared" si="14"/>
        <v>0.17974999999999999</v>
      </c>
      <c r="AN12" s="33">
        <v>0</v>
      </c>
      <c r="AO12" s="35">
        <v>0</v>
      </c>
      <c r="AP12" s="88">
        <v>0</v>
      </c>
      <c r="AQ12" s="88">
        <v>0</v>
      </c>
    </row>
    <row r="13" spans="1:43">
      <c r="A13" t="s">
        <v>1253</v>
      </c>
      <c r="B13">
        <v>8</v>
      </c>
      <c r="G13">
        <f>SUM(G5:G12)</f>
        <v>702</v>
      </c>
      <c r="H13" s="20">
        <f>SUM(H5:H12)</f>
        <v>27.093011063365203</v>
      </c>
      <c r="I13">
        <f>SUM(I5:I12)</f>
        <v>33</v>
      </c>
      <c r="J13">
        <f>SUM(J5:J12)</f>
        <v>1.6751974395908478</v>
      </c>
      <c r="L13">
        <f>SUM(L5:L12)</f>
        <v>527</v>
      </c>
      <c r="M13" s="20">
        <f>SUM(M5:M12)</f>
        <v>22.237332388875167</v>
      </c>
      <c r="N13">
        <f>SUM(N5:N12)</f>
        <v>26</v>
      </c>
      <c r="O13">
        <f>SUM(O5:O12)</f>
        <v>1.4927390074830467</v>
      </c>
      <c r="Q13">
        <f>SUM(Q5:Q12)</f>
        <v>47</v>
      </c>
      <c r="R13" s="20">
        <f>SUM(R5:R12)</f>
        <v>2.4323304383788256</v>
      </c>
      <c r="S13">
        <f>SUM(S5:S12)</f>
        <v>6</v>
      </c>
      <c r="T13">
        <f>SUM(T5:T12)</f>
        <v>0.44432382133995035</v>
      </c>
      <c r="V13">
        <f>SUM(V5:V12)</f>
        <v>580</v>
      </c>
      <c r="W13" s="20">
        <f>SUM(W5:W12)</f>
        <v>22.662144807639198</v>
      </c>
      <c r="X13">
        <f>SUM(X5:X12)</f>
        <v>22</v>
      </c>
      <c r="Y13">
        <f>SUM(Y5:Y12)</f>
        <v>1.0948895451174552</v>
      </c>
      <c r="AA13">
        <f>SUM(AA5:AA12)</f>
        <v>392</v>
      </c>
      <c r="AB13" s="20">
        <f>SUM(AB5:AB12)</f>
        <v>15.802694080113433</v>
      </c>
      <c r="AC13">
        <f>SUM(AC5:AC12)</f>
        <v>14</v>
      </c>
      <c r="AD13">
        <f>SUM(AD5:AD12)</f>
        <v>0.70886210563629914</v>
      </c>
      <c r="AF13">
        <f t="shared" ref="AF13:AK13" si="15">SUM(AF5:AF12)</f>
        <v>587</v>
      </c>
      <c r="AG13" s="20">
        <f t="shared" si="15"/>
        <v>23.828811474305866</v>
      </c>
      <c r="AH13">
        <f t="shared" si="15"/>
        <v>24</v>
      </c>
      <c r="AI13">
        <f t="shared" si="15"/>
        <v>1.4282228784507887</v>
      </c>
      <c r="AJ13">
        <f t="shared" si="15"/>
        <v>17</v>
      </c>
      <c r="AK13">
        <f t="shared" si="15"/>
        <v>0.37917835437120145</v>
      </c>
      <c r="AL13">
        <f>SUM(AL5:AL12)</f>
        <v>63.237000000000009</v>
      </c>
      <c r="AM13">
        <f>SUM(AM5:AM12)</f>
        <v>1.6355951256058552</v>
      </c>
      <c r="AN13">
        <f>SUM(AN5:AN12)</f>
        <v>1</v>
      </c>
      <c r="AO13">
        <f>SUM(AO5:AO12)</f>
        <v>0</v>
      </c>
      <c r="AP13">
        <v>0</v>
      </c>
      <c r="AQ13">
        <f>SUM(AQ5:AQ12)</f>
        <v>3</v>
      </c>
    </row>
    <row r="14" spans="1:43" ht="80" thickBot="1">
      <c r="G14" s="67" t="s">
        <v>1254</v>
      </c>
      <c r="H14" s="67" t="s">
        <v>1294</v>
      </c>
      <c r="I14" s="67" t="s">
        <v>1295</v>
      </c>
      <c r="J14" s="67" t="s">
        <v>1255</v>
      </c>
      <c r="K14" s="67"/>
      <c r="L14" s="67" t="s">
        <v>1256</v>
      </c>
      <c r="M14" s="67" t="s">
        <v>1296</v>
      </c>
      <c r="N14" s="67" t="s">
        <v>1297</v>
      </c>
      <c r="O14" s="67" t="s">
        <v>1257</v>
      </c>
      <c r="P14" s="67"/>
      <c r="Q14" s="67" t="s">
        <v>1258</v>
      </c>
      <c r="R14" s="67" t="s">
        <v>1298</v>
      </c>
      <c r="S14" s="67" t="s">
        <v>1299</v>
      </c>
      <c r="T14" s="67" t="s">
        <v>1259</v>
      </c>
      <c r="U14" s="67"/>
      <c r="V14" s="67" t="s">
        <v>1260</v>
      </c>
      <c r="W14" s="67" t="s">
        <v>1300</v>
      </c>
      <c r="X14" s="67" t="s">
        <v>1301</v>
      </c>
      <c r="Y14" s="67" t="s">
        <v>1261</v>
      </c>
      <c r="Z14" s="67"/>
      <c r="AA14" s="67" t="s">
        <v>1262</v>
      </c>
      <c r="AB14" s="67" t="s">
        <v>1304</v>
      </c>
      <c r="AC14" s="67" t="s">
        <v>1305</v>
      </c>
      <c r="AD14" s="67" t="s">
        <v>1263</v>
      </c>
      <c r="AE14" s="67"/>
      <c r="AF14" s="67" t="s">
        <v>1264</v>
      </c>
      <c r="AG14" s="67" t="s">
        <v>1302</v>
      </c>
      <c r="AH14" s="67" t="s">
        <v>1303</v>
      </c>
      <c r="AI14" s="67" t="s">
        <v>1265</v>
      </c>
      <c r="AJ14" s="67" t="s">
        <v>1266</v>
      </c>
      <c r="AK14" s="70" t="s">
        <v>1306</v>
      </c>
      <c r="AL14" s="64" t="s">
        <v>1309</v>
      </c>
      <c r="AM14" s="64" t="s">
        <v>1316</v>
      </c>
      <c r="AN14" s="67" t="s">
        <v>1353</v>
      </c>
      <c r="AO14" s="67" t="s">
        <v>1354</v>
      </c>
      <c r="AP14" s="67" t="s">
        <v>1355</v>
      </c>
      <c r="AQ14" s="67" t="s">
        <v>1358</v>
      </c>
    </row>
    <row r="15" spans="1:43" ht="30" customHeight="1" thickBot="1">
      <c r="G15" s="65">
        <f>G13/B13</f>
        <v>87.75</v>
      </c>
      <c r="H15" s="65">
        <f>H13/B13</f>
        <v>3.3866263829206504</v>
      </c>
      <c r="I15" s="65">
        <f>I13/B13</f>
        <v>4.125</v>
      </c>
      <c r="J15" s="65">
        <f>J13/B13</f>
        <v>0.20939967994885597</v>
      </c>
      <c r="L15" s="65">
        <f>L13/B13</f>
        <v>65.875</v>
      </c>
      <c r="M15" s="65">
        <f>M13/B13</f>
        <v>2.7796665486093959</v>
      </c>
      <c r="N15" s="65">
        <f>N13/B13</f>
        <v>3.25</v>
      </c>
      <c r="O15" s="65">
        <f>O13/B13</f>
        <v>0.18659237593538083</v>
      </c>
      <c r="Q15" s="65">
        <f>Q13/B13</f>
        <v>5.875</v>
      </c>
      <c r="R15" s="65">
        <f>R13/B13</f>
        <v>0.3040413047973532</v>
      </c>
      <c r="S15" s="65">
        <f>S13/B13</f>
        <v>0.75</v>
      </c>
      <c r="T15" s="65">
        <f>T13/B13</f>
        <v>5.5540477667493794E-2</v>
      </c>
      <c r="V15" s="65">
        <f>V13/B13</f>
        <v>72.5</v>
      </c>
      <c r="W15" s="65">
        <f>W13/B13</f>
        <v>2.8327681009548997</v>
      </c>
      <c r="X15" s="65">
        <f>X13/B13</f>
        <v>2.75</v>
      </c>
      <c r="Y15" s="65">
        <f>Y13/B13</f>
        <v>0.1368611931396819</v>
      </c>
      <c r="AA15" s="65">
        <f>AA13/B13</f>
        <v>49</v>
      </c>
      <c r="AB15" s="65">
        <f>AB13/B13</f>
        <v>1.9753367600141791</v>
      </c>
      <c r="AC15" s="65">
        <f>AC13/B13</f>
        <v>1.75</v>
      </c>
      <c r="AD15" s="65">
        <f>AD13/B13</f>
        <v>8.8607763204537393E-2</v>
      </c>
      <c r="AF15" s="65">
        <f>AF13/B13</f>
        <v>73.375</v>
      </c>
      <c r="AG15" s="65">
        <f>AG13/B13</f>
        <v>2.9786014342882332</v>
      </c>
      <c r="AH15" s="65">
        <f>AH13/B13</f>
        <v>3</v>
      </c>
      <c r="AI15" s="65">
        <f>AI13/B13</f>
        <v>0.17852785980634858</v>
      </c>
      <c r="AJ15" s="65">
        <f>AJ13/B13</f>
        <v>2.125</v>
      </c>
      <c r="AK15" s="65">
        <f>AK13/B13</f>
        <v>4.7397294296400182E-2</v>
      </c>
      <c r="AL15" s="65">
        <f>AL13/B13</f>
        <v>7.9046250000000011</v>
      </c>
      <c r="AM15" s="65">
        <f>AM13/B13</f>
        <v>0.2044493907007319</v>
      </c>
      <c r="AN15" s="65">
        <f>AN13/B13</f>
        <v>0.125</v>
      </c>
      <c r="AO15" s="65">
        <f>AO13/B13</f>
        <v>0</v>
      </c>
      <c r="AP15" s="65">
        <f>AP13/B13</f>
        <v>0</v>
      </c>
      <c r="AQ15" s="65">
        <f>AQ13/B13</f>
        <v>0.375</v>
      </c>
    </row>
    <row r="17" spans="1:16">
      <c r="A17" s="59" t="s">
        <v>936</v>
      </c>
      <c r="B17" s="59" t="s">
        <v>981</v>
      </c>
      <c r="C17" s="59"/>
      <c r="D17" s="59" t="s">
        <v>982</v>
      </c>
      <c r="E17" s="59"/>
      <c r="F17" s="59"/>
      <c r="G17" s="59"/>
      <c r="H17" s="59"/>
      <c r="I17" s="60"/>
      <c r="K17" t="s">
        <v>1310</v>
      </c>
      <c r="L17" t="s">
        <v>1311</v>
      </c>
      <c r="M17" s="20" t="s">
        <v>1312</v>
      </c>
      <c r="N17" t="s">
        <v>1313</v>
      </c>
    </row>
    <row r="18" spans="1:16">
      <c r="A18" s="60"/>
      <c r="B18" s="60"/>
      <c r="C18" s="60"/>
      <c r="D18" s="60"/>
      <c r="E18" s="60"/>
      <c r="F18" s="60"/>
      <c r="G18" s="60"/>
      <c r="H18" s="60"/>
      <c r="I18" s="60"/>
    </row>
    <row r="19" spans="1:16">
      <c r="A19" s="60" t="s">
        <v>1106</v>
      </c>
      <c r="B19" s="60">
        <v>2</v>
      </c>
      <c r="C19" s="60"/>
      <c r="D19" s="60">
        <v>2</v>
      </c>
      <c r="E19" s="60">
        <v>6</v>
      </c>
      <c r="F19" s="60"/>
      <c r="G19" s="60"/>
      <c r="H19" s="60"/>
      <c r="I19" s="60"/>
      <c r="K19">
        <v>9.4120000000000008</v>
      </c>
      <c r="L19">
        <v>4.9020000000000001</v>
      </c>
      <c r="M19" s="20">
        <v>4.51</v>
      </c>
    </row>
    <row r="20" spans="1:16">
      <c r="A20" s="60" t="s">
        <v>1107</v>
      </c>
      <c r="B20" s="60">
        <v>5</v>
      </c>
      <c r="C20" s="60"/>
      <c r="D20" s="60">
        <v>4</v>
      </c>
      <c r="E20" s="60">
        <v>22</v>
      </c>
      <c r="F20" s="60">
        <v>32</v>
      </c>
      <c r="G20" s="60" t="s">
        <v>929</v>
      </c>
      <c r="H20" s="60"/>
      <c r="I20" s="60" t="s">
        <v>929</v>
      </c>
      <c r="K20">
        <v>9.6080000000000005</v>
      </c>
      <c r="L20">
        <v>4.7060000000000004</v>
      </c>
      <c r="M20" s="20">
        <v>2.9409999999999998</v>
      </c>
      <c r="N20">
        <v>1.9610000000000001</v>
      </c>
    </row>
    <row r="21" spans="1:16">
      <c r="A21" s="60" t="s">
        <v>1108</v>
      </c>
      <c r="B21" s="60">
        <v>2</v>
      </c>
      <c r="C21" s="60"/>
      <c r="D21" s="60">
        <v>6</v>
      </c>
      <c r="E21" s="60">
        <v>12</v>
      </c>
      <c r="F21" s="60"/>
      <c r="G21" s="60"/>
      <c r="H21" s="60"/>
      <c r="I21" s="60"/>
      <c r="K21">
        <v>8.4320000000000004</v>
      </c>
      <c r="L21">
        <v>4.51</v>
      </c>
      <c r="M21" s="20">
        <v>3.9220000000000002</v>
      </c>
    </row>
    <row r="22" spans="1:16">
      <c r="A22" s="60" t="s">
        <v>1109</v>
      </c>
      <c r="B22" s="60">
        <v>5</v>
      </c>
      <c r="C22" s="60"/>
      <c r="D22" s="60">
        <v>2</v>
      </c>
      <c r="E22" s="60">
        <v>2</v>
      </c>
      <c r="F22" s="60">
        <v>2</v>
      </c>
      <c r="G22" s="60">
        <v>2</v>
      </c>
      <c r="H22" s="60"/>
      <c r="I22" s="60">
        <v>20</v>
      </c>
      <c r="K22">
        <v>22.745000000000001</v>
      </c>
      <c r="L22">
        <v>4.9020000000000001</v>
      </c>
      <c r="M22" s="20">
        <v>4.9020000000000001</v>
      </c>
      <c r="N22">
        <v>4.9020000000000001</v>
      </c>
      <c r="O22">
        <v>4.9020000000000001</v>
      </c>
      <c r="P22">
        <v>3.137</v>
      </c>
    </row>
    <row r="23" spans="1:16">
      <c r="A23" s="60" t="s">
        <v>1110</v>
      </c>
      <c r="B23" s="60">
        <v>4</v>
      </c>
      <c r="C23" s="60"/>
      <c r="D23" s="60">
        <v>5</v>
      </c>
      <c r="E23" s="60">
        <v>11</v>
      </c>
      <c r="F23" s="60" t="s">
        <v>929</v>
      </c>
      <c r="G23" s="60" t="s">
        <v>929</v>
      </c>
      <c r="H23" s="60"/>
      <c r="I23" s="60"/>
      <c r="K23">
        <v>8.6280000000000001</v>
      </c>
      <c r="L23">
        <v>4.6079999999999997</v>
      </c>
      <c r="M23" s="20">
        <v>4.0199999999999996</v>
      </c>
    </row>
    <row r="24" spans="1:16">
      <c r="A24" s="20" t="s">
        <v>1326</v>
      </c>
      <c r="B24" s="60">
        <v>1</v>
      </c>
      <c r="D24" s="60">
        <v>7</v>
      </c>
      <c r="K24">
        <v>4.4119999999999999</v>
      </c>
      <c r="L24">
        <v>4.4119999999999999</v>
      </c>
    </row>
  </sheetData>
  <hyperlinks>
    <hyperlink ref="A3" r:id="rId1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5"/>
  <sheetViews>
    <sheetView topLeftCell="D1" workbookViewId="0">
      <selection activeCell="A5" sqref="A5"/>
    </sheetView>
  </sheetViews>
  <sheetFormatPr baseColWidth="10" defaultColWidth="8.83203125" defaultRowHeight="14" x14ac:dyDescent="0"/>
  <sheetData>
    <row r="1" spans="1:11">
      <c r="A1" t="s">
        <v>861</v>
      </c>
    </row>
    <row r="2" spans="1:11">
      <c r="A2" t="s">
        <v>375</v>
      </c>
    </row>
    <row r="5" spans="1:11">
      <c r="A5" t="s">
        <v>114</v>
      </c>
      <c r="B5" t="s">
        <v>3</v>
      </c>
      <c r="C5" t="s">
        <v>376</v>
      </c>
      <c r="D5" t="s">
        <v>377</v>
      </c>
      <c r="E5" t="s">
        <v>378</v>
      </c>
      <c r="F5" t="s">
        <v>379</v>
      </c>
      <c r="G5" t="s">
        <v>380</v>
      </c>
      <c r="H5" t="s">
        <v>381</v>
      </c>
      <c r="I5" t="s">
        <v>383</v>
      </c>
      <c r="J5" s="20" t="s">
        <v>918</v>
      </c>
      <c r="K5" s="20" t="s">
        <v>919</v>
      </c>
    </row>
    <row r="6" spans="1:11">
      <c r="A6">
        <v>1</v>
      </c>
      <c r="B6" t="s">
        <v>8</v>
      </c>
      <c r="C6">
        <v>3</v>
      </c>
      <c r="D6">
        <v>1</v>
      </c>
      <c r="E6">
        <v>3</v>
      </c>
      <c r="F6">
        <v>1</v>
      </c>
      <c r="G6">
        <v>1</v>
      </c>
      <c r="H6">
        <f>AVERAGE(C6:G6)</f>
        <v>1.8</v>
      </c>
      <c r="I6">
        <f>CORREL(C6:C55, D6:D55)</f>
        <v>0.51606857212335422</v>
      </c>
      <c r="J6" s="20">
        <v>2</v>
      </c>
      <c r="K6">
        <f>CORREL(J6:J55, A6:A55)</f>
        <v>0.89161012856146504</v>
      </c>
    </row>
    <row r="7" spans="1:11">
      <c r="A7">
        <v>2</v>
      </c>
      <c r="B7" t="s">
        <v>10</v>
      </c>
      <c r="C7">
        <v>1</v>
      </c>
      <c r="D7">
        <v>1</v>
      </c>
      <c r="E7">
        <v>2</v>
      </c>
      <c r="F7">
        <v>2</v>
      </c>
      <c r="G7">
        <v>5</v>
      </c>
      <c r="H7">
        <f t="shared" ref="H7:H55" si="0">AVERAGE(C7:G7)</f>
        <v>2.2000000000000002</v>
      </c>
      <c r="J7" s="20">
        <v>1</v>
      </c>
    </row>
    <row r="8" spans="1:11">
      <c r="A8">
        <v>3</v>
      </c>
      <c r="B8" t="s">
        <v>9</v>
      </c>
      <c r="C8">
        <v>14</v>
      </c>
      <c r="D8">
        <v>1</v>
      </c>
      <c r="E8">
        <v>1</v>
      </c>
      <c r="F8">
        <v>3</v>
      </c>
      <c r="G8">
        <v>4</v>
      </c>
      <c r="H8">
        <f t="shared" si="0"/>
        <v>4.5999999999999996</v>
      </c>
      <c r="J8" s="20">
        <v>5</v>
      </c>
    </row>
    <row r="9" spans="1:11">
      <c r="A9">
        <v>4</v>
      </c>
      <c r="B9" t="s">
        <v>13</v>
      </c>
      <c r="C9">
        <v>7</v>
      </c>
      <c r="D9">
        <v>7</v>
      </c>
      <c r="E9">
        <v>4</v>
      </c>
      <c r="F9">
        <v>7</v>
      </c>
      <c r="G9">
        <v>7</v>
      </c>
      <c r="H9">
        <f t="shared" si="0"/>
        <v>6.4</v>
      </c>
      <c r="J9" s="20">
        <v>4</v>
      </c>
    </row>
    <row r="10" spans="1:11">
      <c r="A10">
        <v>5</v>
      </c>
      <c r="B10" t="s">
        <v>11</v>
      </c>
      <c r="C10">
        <v>10</v>
      </c>
      <c r="D10">
        <v>5</v>
      </c>
      <c r="E10">
        <v>9</v>
      </c>
      <c r="F10">
        <v>9</v>
      </c>
      <c r="G10">
        <v>8</v>
      </c>
      <c r="H10">
        <f t="shared" si="0"/>
        <v>8.1999999999999993</v>
      </c>
      <c r="J10" s="20">
        <v>5</v>
      </c>
    </row>
    <row r="11" spans="1:11">
      <c r="A11">
        <v>6</v>
      </c>
      <c r="B11" t="s">
        <v>112</v>
      </c>
      <c r="C11">
        <v>2</v>
      </c>
      <c r="D11">
        <v>4</v>
      </c>
      <c r="E11">
        <v>5</v>
      </c>
      <c r="F11">
        <v>16</v>
      </c>
      <c r="G11">
        <v>15</v>
      </c>
      <c r="H11">
        <f t="shared" si="0"/>
        <v>8.4</v>
      </c>
      <c r="J11" s="20">
        <v>3</v>
      </c>
    </row>
    <row r="12" spans="1:11">
      <c r="A12">
        <v>7</v>
      </c>
      <c r="B12" t="s">
        <v>12</v>
      </c>
      <c r="C12">
        <v>18</v>
      </c>
      <c r="D12">
        <v>6</v>
      </c>
      <c r="E12">
        <v>8</v>
      </c>
      <c r="F12">
        <v>10</v>
      </c>
      <c r="G12">
        <v>4</v>
      </c>
      <c r="H12">
        <f t="shared" si="0"/>
        <v>9.1999999999999993</v>
      </c>
      <c r="J12" s="20">
        <v>10</v>
      </c>
    </row>
    <row r="13" spans="1:11">
      <c r="A13">
        <v>7</v>
      </c>
      <c r="B13" t="s">
        <v>6</v>
      </c>
      <c r="C13">
        <v>13</v>
      </c>
      <c r="D13">
        <v>11</v>
      </c>
      <c r="E13">
        <v>7</v>
      </c>
      <c r="F13">
        <v>6</v>
      </c>
      <c r="G13">
        <v>9</v>
      </c>
      <c r="H13">
        <f t="shared" si="0"/>
        <v>9.1999999999999993</v>
      </c>
      <c r="J13" s="20">
        <v>10</v>
      </c>
    </row>
    <row r="14" spans="1:11">
      <c r="A14">
        <v>9</v>
      </c>
      <c r="B14" t="s">
        <v>15</v>
      </c>
      <c r="C14">
        <v>6</v>
      </c>
      <c r="D14">
        <v>9</v>
      </c>
      <c r="E14">
        <v>10</v>
      </c>
      <c r="F14">
        <v>8</v>
      </c>
      <c r="G14">
        <v>14</v>
      </c>
      <c r="H14">
        <f t="shared" si="0"/>
        <v>9.4</v>
      </c>
      <c r="J14" s="20">
        <v>5</v>
      </c>
    </row>
    <row r="15" spans="1:11">
      <c r="A15">
        <v>10</v>
      </c>
      <c r="B15" t="s">
        <v>5</v>
      </c>
      <c r="C15">
        <v>17</v>
      </c>
      <c r="D15">
        <v>9</v>
      </c>
      <c r="E15">
        <v>10</v>
      </c>
      <c r="F15">
        <v>14</v>
      </c>
      <c r="G15">
        <v>16</v>
      </c>
      <c r="H15">
        <f t="shared" si="0"/>
        <v>13.2</v>
      </c>
      <c r="J15" s="20">
        <v>13</v>
      </c>
    </row>
    <row r="16" spans="1:11">
      <c r="A16">
        <v>11</v>
      </c>
      <c r="B16" t="s">
        <v>45</v>
      </c>
      <c r="C16">
        <v>9</v>
      </c>
      <c r="D16">
        <v>39</v>
      </c>
      <c r="E16">
        <v>21</v>
      </c>
      <c r="F16">
        <v>10</v>
      </c>
      <c r="G16">
        <v>9</v>
      </c>
      <c r="H16">
        <f t="shared" si="0"/>
        <v>17.600000000000001</v>
      </c>
      <c r="J16" s="20">
        <v>25</v>
      </c>
    </row>
    <row r="17" spans="1:10">
      <c r="A17">
        <v>11</v>
      </c>
      <c r="B17" t="s">
        <v>14</v>
      </c>
      <c r="C17">
        <v>8</v>
      </c>
      <c r="D17">
        <v>7</v>
      </c>
      <c r="E17">
        <v>6</v>
      </c>
      <c r="F17">
        <v>29</v>
      </c>
      <c r="G17">
        <v>38</v>
      </c>
      <c r="H17">
        <f t="shared" si="0"/>
        <v>17.600000000000001</v>
      </c>
      <c r="J17" s="20">
        <v>5</v>
      </c>
    </row>
    <row r="18" spans="1:10">
      <c r="A18">
        <v>13</v>
      </c>
      <c r="B18" t="s">
        <v>21</v>
      </c>
      <c r="C18">
        <v>4</v>
      </c>
      <c r="D18">
        <v>17</v>
      </c>
      <c r="E18">
        <v>21</v>
      </c>
      <c r="F18">
        <v>22</v>
      </c>
      <c r="G18">
        <v>38</v>
      </c>
      <c r="H18">
        <f t="shared" si="0"/>
        <v>20.399999999999999</v>
      </c>
      <c r="J18" s="20">
        <v>9</v>
      </c>
    </row>
    <row r="19" spans="1:10">
      <c r="A19">
        <v>14</v>
      </c>
      <c r="B19" t="s">
        <v>20</v>
      </c>
      <c r="C19">
        <v>29</v>
      </c>
      <c r="D19">
        <v>15</v>
      </c>
      <c r="E19">
        <v>17</v>
      </c>
      <c r="F19">
        <v>29</v>
      </c>
      <c r="G19">
        <v>20</v>
      </c>
      <c r="H19">
        <f t="shared" si="0"/>
        <v>22</v>
      </c>
      <c r="J19" s="20">
        <v>19</v>
      </c>
    </row>
    <row r="20" spans="1:10">
      <c r="A20">
        <v>15</v>
      </c>
      <c r="B20" t="s">
        <v>18</v>
      </c>
      <c r="C20">
        <v>11</v>
      </c>
      <c r="D20">
        <v>13</v>
      </c>
      <c r="E20">
        <v>21</v>
      </c>
      <c r="F20">
        <v>30</v>
      </c>
      <c r="G20">
        <v>38</v>
      </c>
      <c r="H20">
        <f t="shared" si="0"/>
        <v>22.6</v>
      </c>
      <c r="J20" s="20">
        <v>10</v>
      </c>
    </row>
    <row r="21" spans="1:10">
      <c r="A21">
        <v>16</v>
      </c>
      <c r="B21" t="s">
        <v>35</v>
      </c>
      <c r="C21">
        <v>12</v>
      </c>
      <c r="D21">
        <v>28</v>
      </c>
      <c r="E21">
        <v>21</v>
      </c>
      <c r="F21">
        <v>29</v>
      </c>
      <c r="G21">
        <v>24</v>
      </c>
      <c r="H21">
        <f t="shared" si="0"/>
        <v>22.8</v>
      </c>
      <c r="J21" s="20">
        <v>17</v>
      </c>
    </row>
    <row r="22" spans="1:10">
      <c r="A22">
        <v>17</v>
      </c>
      <c r="B22" t="s">
        <v>36</v>
      </c>
      <c r="C22">
        <v>31</v>
      </c>
      <c r="D22">
        <v>28</v>
      </c>
      <c r="E22">
        <v>21</v>
      </c>
      <c r="F22">
        <v>15</v>
      </c>
      <c r="G22">
        <v>20</v>
      </c>
      <c r="H22">
        <f t="shared" si="0"/>
        <v>23</v>
      </c>
      <c r="J22" s="20">
        <v>31</v>
      </c>
    </row>
    <row r="23" spans="1:10">
      <c r="A23">
        <v>18</v>
      </c>
      <c r="B23" t="s">
        <v>32</v>
      </c>
      <c r="C23">
        <v>19</v>
      </c>
      <c r="D23">
        <v>26</v>
      </c>
      <c r="E23">
        <v>21</v>
      </c>
      <c r="F23">
        <v>29</v>
      </c>
      <c r="G23">
        <v>24</v>
      </c>
      <c r="H23">
        <f t="shared" si="0"/>
        <v>23.8</v>
      </c>
      <c r="J23" s="20">
        <v>20</v>
      </c>
    </row>
    <row r="24" spans="1:10">
      <c r="A24">
        <v>19</v>
      </c>
      <c r="B24" t="s">
        <v>17</v>
      </c>
      <c r="C24">
        <v>20</v>
      </c>
      <c r="D24">
        <v>13</v>
      </c>
      <c r="E24">
        <v>21</v>
      </c>
      <c r="F24">
        <v>29</v>
      </c>
      <c r="G24">
        <v>38</v>
      </c>
      <c r="H24">
        <f t="shared" si="0"/>
        <v>24.2</v>
      </c>
      <c r="J24" s="20">
        <v>14</v>
      </c>
    </row>
    <row r="25" spans="1:10">
      <c r="A25">
        <v>20</v>
      </c>
      <c r="B25" t="s">
        <v>7</v>
      </c>
      <c r="C25">
        <v>23</v>
      </c>
      <c r="D25">
        <v>15</v>
      </c>
      <c r="E25">
        <v>17</v>
      </c>
      <c r="F25">
        <v>30</v>
      </c>
      <c r="G25">
        <v>37</v>
      </c>
      <c r="H25">
        <f t="shared" si="0"/>
        <v>24.4</v>
      </c>
      <c r="J25" s="20">
        <v>15</v>
      </c>
    </row>
    <row r="26" spans="1:10">
      <c r="A26">
        <v>21</v>
      </c>
      <c r="B26" t="s">
        <v>37</v>
      </c>
      <c r="C26">
        <v>39</v>
      </c>
      <c r="D26">
        <v>28</v>
      </c>
      <c r="E26">
        <v>21</v>
      </c>
      <c r="F26">
        <v>12</v>
      </c>
      <c r="G26">
        <v>24</v>
      </c>
      <c r="H26">
        <f t="shared" si="0"/>
        <v>24.8</v>
      </c>
      <c r="J26" s="20">
        <v>36</v>
      </c>
    </row>
    <row r="27" spans="1:10">
      <c r="A27">
        <v>22</v>
      </c>
      <c r="B27" t="s">
        <v>16</v>
      </c>
      <c r="C27">
        <v>35</v>
      </c>
      <c r="D27">
        <v>11</v>
      </c>
      <c r="E27">
        <v>14</v>
      </c>
      <c r="F27">
        <v>29</v>
      </c>
      <c r="G27">
        <v>37</v>
      </c>
      <c r="H27">
        <f t="shared" si="0"/>
        <v>25.2</v>
      </c>
      <c r="J27" s="20">
        <v>22</v>
      </c>
    </row>
    <row r="28" spans="1:10">
      <c r="A28">
        <v>23</v>
      </c>
      <c r="B28" t="s">
        <v>30</v>
      </c>
      <c r="C28">
        <v>14</v>
      </c>
      <c r="D28">
        <v>24</v>
      </c>
      <c r="E28">
        <v>21</v>
      </c>
      <c r="F28">
        <v>30</v>
      </c>
      <c r="G28">
        <v>38</v>
      </c>
      <c r="H28">
        <f t="shared" si="0"/>
        <v>25.4</v>
      </c>
      <c r="J28" s="20">
        <v>15</v>
      </c>
    </row>
    <row r="29" spans="1:10">
      <c r="A29">
        <v>24</v>
      </c>
      <c r="B29" t="s">
        <v>41</v>
      </c>
      <c r="C29">
        <v>5</v>
      </c>
      <c r="D29">
        <v>36</v>
      </c>
      <c r="E29">
        <v>21</v>
      </c>
      <c r="F29">
        <v>30</v>
      </c>
      <c r="G29">
        <v>38</v>
      </c>
      <c r="H29">
        <f t="shared" si="0"/>
        <v>26</v>
      </c>
      <c r="J29" s="20">
        <v>18</v>
      </c>
    </row>
    <row r="30" spans="1:10">
      <c r="A30">
        <v>25</v>
      </c>
      <c r="B30" t="s">
        <v>22</v>
      </c>
      <c r="C30">
        <v>32</v>
      </c>
      <c r="D30">
        <v>17</v>
      </c>
      <c r="E30">
        <v>15</v>
      </c>
      <c r="F30">
        <v>30</v>
      </c>
      <c r="G30">
        <v>37</v>
      </c>
      <c r="H30">
        <f t="shared" si="0"/>
        <v>26.2</v>
      </c>
      <c r="J30" s="20">
        <v>26</v>
      </c>
    </row>
    <row r="31" spans="1:10">
      <c r="A31">
        <v>26</v>
      </c>
      <c r="B31" t="s">
        <v>25</v>
      </c>
      <c r="C31">
        <v>46</v>
      </c>
      <c r="D31">
        <v>20</v>
      </c>
      <c r="E31">
        <v>13</v>
      </c>
      <c r="F31">
        <v>29</v>
      </c>
      <c r="G31">
        <v>24</v>
      </c>
      <c r="H31">
        <f t="shared" si="0"/>
        <v>26.4</v>
      </c>
      <c r="J31" s="20">
        <v>35</v>
      </c>
    </row>
    <row r="32" spans="1:10">
      <c r="A32">
        <v>26</v>
      </c>
      <c r="B32" t="s">
        <v>46</v>
      </c>
      <c r="C32">
        <v>66</v>
      </c>
      <c r="D32">
        <v>39</v>
      </c>
      <c r="E32">
        <v>20</v>
      </c>
      <c r="F32">
        <v>5</v>
      </c>
      <c r="G32">
        <v>2</v>
      </c>
      <c r="H32">
        <f t="shared" si="0"/>
        <v>26.4</v>
      </c>
      <c r="J32" s="20">
        <v>49</v>
      </c>
    </row>
    <row r="33" spans="1:10">
      <c r="A33">
        <v>26</v>
      </c>
      <c r="B33" t="s">
        <v>29</v>
      </c>
      <c r="C33">
        <v>21</v>
      </c>
      <c r="D33">
        <v>24</v>
      </c>
      <c r="E33">
        <v>21</v>
      </c>
      <c r="F33">
        <v>29</v>
      </c>
      <c r="G33">
        <v>37</v>
      </c>
      <c r="H33">
        <f t="shared" si="0"/>
        <v>26.4</v>
      </c>
      <c r="J33" s="20">
        <v>20</v>
      </c>
    </row>
    <row r="34" spans="1:10">
      <c r="A34">
        <v>29</v>
      </c>
      <c r="B34" t="s">
        <v>27</v>
      </c>
      <c r="C34">
        <v>25</v>
      </c>
      <c r="D34">
        <v>21</v>
      </c>
      <c r="E34">
        <v>21</v>
      </c>
      <c r="F34">
        <v>30</v>
      </c>
      <c r="G34">
        <v>38</v>
      </c>
      <c r="H34">
        <f t="shared" si="0"/>
        <v>27</v>
      </c>
      <c r="J34" s="20">
        <v>22</v>
      </c>
    </row>
    <row r="35" spans="1:10">
      <c r="A35">
        <v>30</v>
      </c>
      <c r="B35" t="s">
        <v>26</v>
      </c>
      <c r="C35">
        <v>26</v>
      </c>
      <c r="D35">
        <v>21</v>
      </c>
      <c r="E35">
        <v>21</v>
      </c>
      <c r="F35">
        <v>30</v>
      </c>
      <c r="G35">
        <v>38</v>
      </c>
      <c r="H35">
        <f t="shared" si="0"/>
        <v>27.2</v>
      </c>
      <c r="J35" s="20">
        <v>24</v>
      </c>
    </row>
    <row r="36" spans="1:10">
      <c r="A36">
        <v>31</v>
      </c>
      <c r="B36" t="s">
        <v>33</v>
      </c>
      <c r="C36">
        <v>21</v>
      </c>
      <c r="D36">
        <v>28</v>
      </c>
      <c r="E36">
        <v>21</v>
      </c>
      <c r="F36">
        <v>30</v>
      </c>
      <c r="G36">
        <v>38</v>
      </c>
      <c r="H36">
        <f t="shared" si="0"/>
        <v>27.6</v>
      </c>
      <c r="J36" s="20">
        <v>26</v>
      </c>
    </row>
    <row r="37" spans="1:10">
      <c r="A37">
        <v>32</v>
      </c>
      <c r="B37" t="s">
        <v>47</v>
      </c>
      <c r="C37">
        <v>76</v>
      </c>
      <c r="D37">
        <v>39</v>
      </c>
      <c r="E37">
        <v>17</v>
      </c>
      <c r="F37">
        <v>4</v>
      </c>
      <c r="G37">
        <v>3</v>
      </c>
      <c r="H37">
        <f t="shared" si="0"/>
        <v>27.8</v>
      </c>
      <c r="J37" s="20" t="s">
        <v>373</v>
      </c>
    </row>
    <row r="38" spans="1:10">
      <c r="A38">
        <v>32</v>
      </c>
      <c r="B38" t="s">
        <v>24</v>
      </c>
      <c r="C38">
        <v>38</v>
      </c>
      <c r="D38">
        <v>17</v>
      </c>
      <c r="E38">
        <v>16</v>
      </c>
      <c r="F38">
        <v>30</v>
      </c>
      <c r="G38">
        <v>38</v>
      </c>
      <c r="H38">
        <f t="shared" si="0"/>
        <v>27.8</v>
      </c>
      <c r="J38" s="20">
        <v>30</v>
      </c>
    </row>
    <row r="39" spans="1:10">
      <c r="A39">
        <v>34</v>
      </c>
      <c r="B39" t="s">
        <v>31</v>
      </c>
      <c r="C39">
        <v>27</v>
      </c>
      <c r="D39">
        <v>26</v>
      </c>
      <c r="E39">
        <v>21</v>
      </c>
      <c r="F39">
        <v>29</v>
      </c>
      <c r="G39">
        <v>37</v>
      </c>
      <c r="H39">
        <f t="shared" si="0"/>
        <v>28</v>
      </c>
      <c r="J39" s="20">
        <v>28</v>
      </c>
    </row>
    <row r="40" spans="1:10">
      <c r="A40">
        <v>35</v>
      </c>
      <c r="B40" t="s">
        <v>44</v>
      </c>
      <c r="C40">
        <v>14</v>
      </c>
      <c r="D40">
        <v>39</v>
      </c>
      <c r="E40">
        <v>21</v>
      </c>
      <c r="F40">
        <v>30</v>
      </c>
      <c r="G40">
        <v>38</v>
      </c>
      <c r="H40">
        <f t="shared" si="0"/>
        <v>28.4</v>
      </c>
      <c r="J40" s="20">
        <v>28</v>
      </c>
    </row>
    <row r="41" spans="1:10">
      <c r="A41">
        <v>36</v>
      </c>
      <c r="B41" t="s">
        <v>372</v>
      </c>
      <c r="C41">
        <v>9</v>
      </c>
      <c r="D41">
        <v>51</v>
      </c>
      <c r="E41">
        <v>21</v>
      </c>
      <c r="F41">
        <v>30</v>
      </c>
      <c r="G41">
        <v>38</v>
      </c>
      <c r="H41">
        <f t="shared" si="0"/>
        <v>29.8</v>
      </c>
      <c r="J41" s="20">
        <v>32</v>
      </c>
    </row>
    <row r="42" spans="1:10">
      <c r="A42">
        <v>37</v>
      </c>
      <c r="B42" t="s">
        <v>34</v>
      </c>
      <c r="C42">
        <v>34</v>
      </c>
      <c r="D42">
        <v>28</v>
      </c>
      <c r="E42">
        <v>21</v>
      </c>
      <c r="F42">
        <v>30</v>
      </c>
      <c r="G42">
        <v>38</v>
      </c>
      <c r="H42">
        <f t="shared" si="0"/>
        <v>30.2</v>
      </c>
      <c r="J42" s="20">
        <v>33</v>
      </c>
    </row>
    <row r="43" spans="1:10">
      <c r="A43">
        <v>37</v>
      </c>
      <c r="B43" t="s">
        <v>38</v>
      </c>
      <c r="C43">
        <v>29</v>
      </c>
      <c r="D43">
        <v>33</v>
      </c>
      <c r="E43">
        <v>21</v>
      </c>
      <c r="F43">
        <v>30</v>
      </c>
      <c r="G43">
        <v>38</v>
      </c>
      <c r="H43">
        <f t="shared" si="0"/>
        <v>30.2</v>
      </c>
      <c r="J43" s="20">
        <v>33</v>
      </c>
    </row>
    <row r="44" spans="1:10">
      <c r="A44">
        <v>39</v>
      </c>
      <c r="B44" t="s">
        <v>49</v>
      </c>
      <c r="C44">
        <v>28</v>
      </c>
      <c r="D44">
        <v>39</v>
      </c>
      <c r="E44">
        <v>21</v>
      </c>
      <c r="F44">
        <v>29</v>
      </c>
      <c r="G44">
        <v>37</v>
      </c>
      <c r="H44">
        <f t="shared" si="0"/>
        <v>30.8</v>
      </c>
      <c r="J44" s="20">
        <v>36</v>
      </c>
    </row>
    <row r="45" spans="1:10">
      <c r="A45">
        <v>40</v>
      </c>
      <c r="B45" t="s">
        <v>28</v>
      </c>
      <c r="C45">
        <v>56</v>
      </c>
      <c r="D45">
        <v>21</v>
      </c>
      <c r="E45">
        <v>21</v>
      </c>
      <c r="F45">
        <v>22</v>
      </c>
      <c r="G45">
        <v>37</v>
      </c>
      <c r="H45">
        <f t="shared" si="0"/>
        <v>31.4</v>
      </c>
      <c r="J45" s="20">
        <v>40</v>
      </c>
    </row>
    <row r="46" spans="1:10">
      <c r="A46">
        <v>41</v>
      </c>
      <c r="B46" t="s">
        <v>40</v>
      </c>
      <c r="C46">
        <v>69</v>
      </c>
      <c r="D46">
        <v>33</v>
      </c>
      <c r="E46">
        <v>21</v>
      </c>
      <c r="F46">
        <v>16</v>
      </c>
      <c r="G46">
        <v>20</v>
      </c>
      <c r="H46">
        <f t="shared" si="0"/>
        <v>31.8</v>
      </c>
      <c r="J46" s="20">
        <v>46</v>
      </c>
    </row>
    <row r="47" spans="1:10">
      <c r="A47">
        <v>42</v>
      </c>
      <c r="B47" t="s">
        <v>50</v>
      </c>
      <c r="C47">
        <v>33</v>
      </c>
      <c r="D47">
        <v>39</v>
      </c>
      <c r="E47">
        <v>21</v>
      </c>
      <c r="F47">
        <v>30</v>
      </c>
      <c r="G47">
        <v>37</v>
      </c>
      <c r="H47">
        <f t="shared" si="0"/>
        <v>32</v>
      </c>
      <c r="J47" s="20">
        <v>38</v>
      </c>
    </row>
    <row r="48" spans="1:10">
      <c r="A48">
        <v>43</v>
      </c>
      <c r="B48" t="s">
        <v>51</v>
      </c>
      <c r="C48">
        <v>40</v>
      </c>
      <c r="D48">
        <v>46</v>
      </c>
      <c r="E48">
        <v>21</v>
      </c>
      <c r="F48">
        <v>30</v>
      </c>
      <c r="G48">
        <v>24</v>
      </c>
      <c r="H48">
        <f t="shared" si="0"/>
        <v>32.200000000000003</v>
      </c>
      <c r="J48" s="20">
        <v>44</v>
      </c>
    </row>
    <row r="49" spans="1:10">
      <c r="A49">
        <v>44</v>
      </c>
      <c r="B49" t="s">
        <v>352</v>
      </c>
      <c r="C49">
        <v>24</v>
      </c>
      <c r="D49">
        <v>51</v>
      </c>
      <c r="E49">
        <v>21</v>
      </c>
      <c r="F49">
        <v>30</v>
      </c>
      <c r="G49">
        <v>38</v>
      </c>
      <c r="H49">
        <f t="shared" si="0"/>
        <v>32.799999999999997</v>
      </c>
      <c r="J49" s="20">
        <v>39</v>
      </c>
    </row>
    <row r="50" spans="1:10">
      <c r="A50">
        <v>45</v>
      </c>
      <c r="B50" t="s">
        <v>48</v>
      </c>
      <c r="C50">
        <v>40</v>
      </c>
      <c r="D50">
        <v>39</v>
      </c>
      <c r="E50">
        <v>21</v>
      </c>
      <c r="F50">
        <v>30</v>
      </c>
      <c r="G50">
        <v>38</v>
      </c>
      <c r="H50">
        <f t="shared" si="0"/>
        <v>33.6</v>
      </c>
      <c r="J50" s="20">
        <v>41</v>
      </c>
    </row>
    <row r="51" spans="1:10">
      <c r="A51">
        <v>45</v>
      </c>
      <c r="B51" t="s">
        <v>39</v>
      </c>
      <c r="C51">
        <v>46</v>
      </c>
      <c r="D51">
        <v>33</v>
      </c>
      <c r="E51">
        <v>21</v>
      </c>
      <c r="F51">
        <v>30</v>
      </c>
      <c r="G51">
        <v>38</v>
      </c>
      <c r="H51">
        <f t="shared" si="0"/>
        <v>33.6</v>
      </c>
      <c r="J51" s="20">
        <v>41</v>
      </c>
    </row>
    <row r="52" spans="1:10">
      <c r="A52">
        <v>47</v>
      </c>
      <c r="B52" t="s">
        <v>52</v>
      </c>
      <c r="C52">
        <v>35</v>
      </c>
      <c r="D52">
        <v>46</v>
      </c>
      <c r="E52">
        <v>21</v>
      </c>
      <c r="F52">
        <v>30</v>
      </c>
      <c r="G52">
        <v>38</v>
      </c>
      <c r="H52">
        <f t="shared" si="0"/>
        <v>34</v>
      </c>
      <c r="J52" s="20">
        <v>43</v>
      </c>
    </row>
    <row r="53" spans="1:10">
      <c r="A53">
        <v>48</v>
      </c>
      <c r="B53" t="s">
        <v>66</v>
      </c>
      <c r="C53">
        <v>69</v>
      </c>
      <c r="D53">
        <v>51</v>
      </c>
      <c r="E53">
        <v>21</v>
      </c>
      <c r="F53">
        <v>16</v>
      </c>
      <c r="G53">
        <v>16</v>
      </c>
      <c r="H53">
        <f t="shared" si="0"/>
        <v>34.6</v>
      </c>
      <c r="J53" s="20" t="s">
        <v>373</v>
      </c>
    </row>
    <row r="54" spans="1:10">
      <c r="A54">
        <v>49</v>
      </c>
      <c r="B54" t="s">
        <v>42</v>
      </c>
      <c r="C54">
        <v>50</v>
      </c>
      <c r="D54">
        <v>36</v>
      </c>
      <c r="E54">
        <v>21</v>
      </c>
      <c r="F54">
        <v>30</v>
      </c>
      <c r="G54">
        <v>38</v>
      </c>
      <c r="H54">
        <f t="shared" si="0"/>
        <v>35</v>
      </c>
      <c r="J54" s="20">
        <v>44</v>
      </c>
    </row>
    <row r="55" spans="1:10">
      <c r="A55">
        <v>50</v>
      </c>
      <c r="B55" t="s">
        <v>101</v>
      </c>
      <c r="C55">
        <v>45</v>
      </c>
      <c r="D55">
        <v>62</v>
      </c>
      <c r="E55">
        <v>21</v>
      </c>
      <c r="F55">
        <v>30</v>
      </c>
      <c r="G55">
        <v>24</v>
      </c>
      <c r="H55">
        <f t="shared" si="0"/>
        <v>36.4</v>
      </c>
      <c r="J55" s="20" t="s">
        <v>373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9"/>
  <sheetViews>
    <sheetView topLeftCell="P4" workbookViewId="0">
      <selection activeCell="AQ5" sqref="AQ5:AQ9"/>
    </sheetView>
  </sheetViews>
  <sheetFormatPr baseColWidth="10" defaultColWidth="8.83203125" defaultRowHeight="14" x14ac:dyDescent="0"/>
  <cols>
    <col min="1" max="1" width="18.5" customWidth="1"/>
    <col min="3" max="7" width="5.6640625" customWidth="1"/>
    <col min="8" max="8" width="5.6640625" style="20" customWidth="1"/>
    <col min="9" max="12" width="5.6640625" customWidth="1"/>
    <col min="13" max="13" width="5.6640625" style="20" customWidth="1"/>
    <col min="14" max="17" width="5.6640625" customWidth="1"/>
    <col min="18" max="18" width="5.6640625" style="20" customWidth="1"/>
    <col min="19" max="22" width="5.6640625" customWidth="1"/>
    <col min="23" max="23" width="5.6640625" style="20" customWidth="1"/>
    <col min="24" max="27" width="5.6640625" customWidth="1"/>
    <col min="28" max="28" width="5.6640625" style="20" customWidth="1"/>
    <col min="29" max="32" width="5.6640625" customWidth="1"/>
    <col min="33" max="33" width="5.6640625" style="20" customWidth="1"/>
    <col min="34" max="35" width="5.6640625" customWidth="1"/>
  </cols>
  <sheetData>
    <row r="1" spans="1:43">
      <c r="A1">
        <v>22</v>
      </c>
      <c r="B1" t="s">
        <v>27</v>
      </c>
      <c r="C1">
        <v>25</v>
      </c>
      <c r="D1">
        <v>21</v>
      </c>
      <c r="E1">
        <f>AVERAGE(C1:D1)</f>
        <v>23</v>
      </c>
      <c r="K1">
        <v>29</v>
      </c>
      <c r="L1" t="s">
        <v>27</v>
      </c>
      <c r="N1">
        <v>25</v>
      </c>
      <c r="O1">
        <v>21</v>
      </c>
      <c r="P1">
        <v>21</v>
      </c>
      <c r="Q1">
        <v>30</v>
      </c>
      <c r="S1">
        <v>38</v>
      </c>
      <c r="T1">
        <v>27</v>
      </c>
    </row>
    <row r="2" spans="1:43">
      <c r="A2" t="s">
        <v>552</v>
      </c>
    </row>
    <row r="3" spans="1:43" ht="15" thickBot="1">
      <c r="A3" s="19" t="s">
        <v>568</v>
      </c>
    </row>
    <row r="4" spans="1:43" ht="75.75" customHeight="1" thickBot="1">
      <c r="B4" t="s">
        <v>939</v>
      </c>
      <c r="C4" s="40" t="s">
        <v>938</v>
      </c>
      <c r="D4" s="41" t="s">
        <v>960</v>
      </c>
      <c r="E4" s="42" t="s">
        <v>959</v>
      </c>
      <c r="F4" s="48" t="s">
        <v>946</v>
      </c>
      <c r="G4" s="49" t="s">
        <v>944</v>
      </c>
      <c r="H4" s="49" t="s">
        <v>1284</v>
      </c>
      <c r="I4" s="49" t="s">
        <v>945</v>
      </c>
      <c r="J4" s="50" t="s">
        <v>964</v>
      </c>
      <c r="K4" s="45" t="s">
        <v>947</v>
      </c>
      <c r="L4" s="49" t="s">
        <v>942</v>
      </c>
      <c r="M4" s="49" t="s">
        <v>1285</v>
      </c>
      <c r="N4" s="49" t="s">
        <v>943</v>
      </c>
      <c r="O4" s="50" t="s">
        <v>965</v>
      </c>
      <c r="P4" s="45" t="s">
        <v>951</v>
      </c>
      <c r="Q4" s="49" t="s">
        <v>952</v>
      </c>
      <c r="R4" s="49" t="s">
        <v>1286</v>
      </c>
      <c r="S4" s="49" t="s">
        <v>937</v>
      </c>
      <c r="T4" s="50" t="s">
        <v>966</v>
      </c>
      <c r="U4" s="45" t="s">
        <v>953</v>
      </c>
      <c r="V4" s="49" t="s">
        <v>954</v>
      </c>
      <c r="W4" s="49" t="s">
        <v>1287</v>
      </c>
      <c r="X4" s="49" t="s">
        <v>955</v>
      </c>
      <c r="Y4" s="50" t="s">
        <v>967</v>
      </c>
      <c r="Z4" s="45" t="s">
        <v>948</v>
      </c>
      <c r="AA4" s="49" t="s">
        <v>949</v>
      </c>
      <c r="AB4" s="49" t="s">
        <v>1290</v>
      </c>
      <c r="AC4" s="49" t="s">
        <v>950</v>
      </c>
      <c r="AD4" s="50" t="s">
        <v>968</v>
      </c>
      <c r="AE4" s="45" t="s">
        <v>956</v>
      </c>
      <c r="AF4" s="49" t="s">
        <v>957</v>
      </c>
      <c r="AG4" s="49" t="s">
        <v>1291</v>
      </c>
      <c r="AH4" s="49" t="s">
        <v>958</v>
      </c>
      <c r="AI4" s="50" t="s">
        <v>969</v>
      </c>
      <c r="AJ4" s="72" t="s">
        <v>1252</v>
      </c>
      <c r="AK4" s="50" t="s">
        <v>1307</v>
      </c>
      <c r="AL4" s="85" t="s">
        <v>1309</v>
      </c>
      <c r="AM4" s="44" t="s">
        <v>1316</v>
      </c>
      <c r="AN4" s="72" t="s">
        <v>1317</v>
      </c>
      <c r="AO4" s="89" t="s">
        <v>1318</v>
      </c>
      <c r="AP4" s="108" t="s">
        <v>1319</v>
      </c>
      <c r="AQ4" s="110" t="s">
        <v>1357</v>
      </c>
    </row>
    <row r="5" spans="1:43">
      <c r="A5" t="s">
        <v>553</v>
      </c>
      <c r="B5" t="s">
        <v>940</v>
      </c>
      <c r="C5" s="28">
        <v>2003</v>
      </c>
      <c r="D5" s="29">
        <v>2013</v>
      </c>
      <c r="E5" s="30">
        <f>D5-C5</f>
        <v>10</v>
      </c>
      <c r="F5" s="28">
        <v>8</v>
      </c>
      <c r="G5" s="29">
        <v>62</v>
      </c>
      <c r="H5" s="29">
        <f>G5/E5</f>
        <v>6.2</v>
      </c>
      <c r="I5" s="29">
        <v>4</v>
      </c>
      <c r="J5" s="30">
        <f>I5/E5</f>
        <v>0.4</v>
      </c>
      <c r="K5" s="28">
        <v>8</v>
      </c>
      <c r="L5" s="29">
        <v>62</v>
      </c>
      <c r="M5" s="29">
        <f>L5/E5</f>
        <v>6.2</v>
      </c>
      <c r="N5" s="29">
        <v>4</v>
      </c>
      <c r="O5" s="30">
        <f>N5/E5</f>
        <v>0.4</v>
      </c>
      <c r="P5" s="28">
        <v>1</v>
      </c>
      <c r="Q5" s="29">
        <v>26</v>
      </c>
      <c r="R5" s="29">
        <f>Q5/E5</f>
        <v>2.6</v>
      </c>
      <c r="S5" s="29">
        <v>1</v>
      </c>
      <c r="T5" s="30">
        <f>S5/E5</f>
        <v>0.1</v>
      </c>
      <c r="U5" s="28">
        <v>7</v>
      </c>
      <c r="V5" s="29">
        <v>36</v>
      </c>
      <c r="W5" s="29">
        <f>V5/E5</f>
        <v>3.6</v>
      </c>
      <c r="X5" s="29">
        <v>3</v>
      </c>
      <c r="Y5" s="30">
        <f>X5/E5</f>
        <v>0.3</v>
      </c>
      <c r="Z5" s="28">
        <v>5</v>
      </c>
      <c r="AA5" s="29">
        <v>7</v>
      </c>
      <c r="AB5" s="29">
        <f>AA5/E5</f>
        <v>0.7</v>
      </c>
      <c r="AC5" s="29">
        <v>2</v>
      </c>
      <c r="AD5" s="30">
        <f>AC5/E5</f>
        <v>0.2</v>
      </c>
      <c r="AE5" s="28">
        <v>5</v>
      </c>
      <c r="AF5" s="29">
        <v>55</v>
      </c>
      <c r="AG5" s="29">
        <f>AF5/E5</f>
        <v>5.5</v>
      </c>
      <c r="AH5" s="29">
        <v>3</v>
      </c>
      <c r="AI5" s="30">
        <f>AH5/E5</f>
        <v>0.3</v>
      </c>
      <c r="AJ5" s="78">
        <v>0</v>
      </c>
      <c r="AK5" s="30">
        <f>AJ5/E5</f>
        <v>0</v>
      </c>
      <c r="AL5" s="28">
        <v>5</v>
      </c>
      <c r="AM5" s="30">
        <f>AL5/E5</f>
        <v>0.5</v>
      </c>
      <c r="AN5" s="28">
        <v>0</v>
      </c>
      <c r="AO5" s="30">
        <v>0</v>
      </c>
      <c r="AP5" s="87">
        <v>0</v>
      </c>
      <c r="AQ5" s="87">
        <v>0</v>
      </c>
    </row>
    <row r="6" spans="1:43">
      <c r="A6" t="s">
        <v>554</v>
      </c>
      <c r="B6" t="s">
        <v>940</v>
      </c>
      <c r="C6" s="31">
        <v>2000</v>
      </c>
      <c r="D6" s="27">
        <v>2013</v>
      </c>
      <c r="E6" s="32">
        <f t="shared" ref="E6:E9" si="0">D6-C6</f>
        <v>13</v>
      </c>
      <c r="F6" s="31">
        <v>7</v>
      </c>
      <c r="G6" s="36">
        <v>119</v>
      </c>
      <c r="H6" s="27">
        <f t="shared" ref="H6:H9" si="1">G6/E6</f>
        <v>9.1538461538461533</v>
      </c>
      <c r="I6" s="36">
        <v>5</v>
      </c>
      <c r="J6" s="32">
        <f t="shared" ref="J6:J9" si="2">I6/E6</f>
        <v>0.38461538461538464</v>
      </c>
      <c r="K6" s="31">
        <v>5</v>
      </c>
      <c r="L6" s="36">
        <v>91</v>
      </c>
      <c r="M6" s="27">
        <f t="shared" ref="M6:M9" si="3">L6/E6</f>
        <v>7</v>
      </c>
      <c r="N6" s="36">
        <v>5</v>
      </c>
      <c r="O6" s="32">
        <f t="shared" ref="O6:O9" si="4">N6/E6</f>
        <v>0.38461538461538464</v>
      </c>
      <c r="P6" s="31">
        <v>2</v>
      </c>
      <c r="Q6" s="36">
        <v>19</v>
      </c>
      <c r="R6" s="27">
        <f t="shared" ref="R6:R9" si="5">Q6/E6</f>
        <v>1.4615384615384615</v>
      </c>
      <c r="S6" s="36">
        <v>2</v>
      </c>
      <c r="T6" s="32">
        <f t="shared" ref="T6:T9" si="6">S6/E6</f>
        <v>0.15384615384615385</v>
      </c>
      <c r="U6" s="31">
        <v>3</v>
      </c>
      <c r="V6" s="36">
        <v>72</v>
      </c>
      <c r="W6" s="27">
        <f t="shared" ref="W6:W9" si="7">V6/E6</f>
        <v>5.5384615384615383</v>
      </c>
      <c r="X6" s="36">
        <v>3</v>
      </c>
      <c r="Y6" s="32">
        <f t="shared" ref="Y6:Y9" si="8">X6/E6</f>
        <v>0.23076923076923078</v>
      </c>
      <c r="Z6" s="31">
        <v>2</v>
      </c>
      <c r="AA6" s="36">
        <v>62</v>
      </c>
      <c r="AB6" s="27">
        <f t="shared" ref="AB6:AB9" si="9">AA6/E6</f>
        <v>4.7692307692307692</v>
      </c>
      <c r="AC6" s="36">
        <v>2</v>
      </c>
      <c r="AD6" s="32">
        <f t="shared" ref="AD6:AD9" si="10">AC6/E6</f>
        <v>0.15384615384615385</v>
      </c>
      <c r="AE6" s="31">
        <v>4</v>
      </c>
      <c r="AF6" s="36">
        <v>86</v>
      </c>
      <c r="AG6" s="27">
        <f t="shared" ref="AG6:AG9" si="11">AF6/E6</f>
        <v>6.615384615384615</v>
      </c>
      <c r="AH6" s="36">
        <v>4</v>
      </c>
      <c r="AI6" s="32">
        <f t="shared" ref="AI6:AI9" si="12">AH6/E6</f>
        <v>0.30769230769230771</v>
      </c>
      <c r="AJ6" s="39">
        <v>0</v>
      </c>
      <c r="AK6" s="32">
        <f t="shared" ref="AK6:AK9" si="13">AJ6/E6</f>
        <v>0</v>
      </c>
      <c r="AL6" s="31">
        <v>5</v>
      </c>
      <c r="AM6" s="32">
        <f t="shared" ref="AM6:AM9" si="14">AL6/E6</f>
        <v>0.38461538461538464</v>
      </c>
      <c r="AN6" s="31">
        <v>0</v>
      </c>
      <c r="AO6" s="32">
        <v>0</v>
      </c>
      <c r="AP6" s="109">
        <v>0</v>
      </c>
      <c r="AQ6" s="109">
        <v>0</v>
      </c>
    </row>
    <row r="7" spans="1:43">
      <c r="A7" t="s">
        <v>555</v>
      </c>
      <c r="B7" t="s">
        <v>940</v>
      </c>
      <c r="C7" s="31">
        <v>1983</v>
      </c>
      <c r="D7" s="27">
        <v>2013</v>
      </c>
      <c r="E7" s="32">
        <f t="shared" si="0"/>
        <v>30</v>
      </c>
      <c r="F7" s="31">
        <v>60</v>
      </c>
      <c r="G7" s="36">
        <v>1015</v>
      </c>
      <c r="H7" s="27">
        <f t="shared" si="1"/>
        <v>33.833333333333336</v>
      </c>
      <c r="I7" s="36">
        <v>19</v>
      </c>
      <c r="J7" s="32">
        <f t="shared" si="2"/>
        <v>0.6333333333333333</v>
      </c>
      <c r="K7" s="31">
        <v>52</v>
      </c>
      <c r="L7" s="36">
        <v>950</v>
      </c>
      <c r="M7" s="27">
        <f t="shared" si="3"/>
        <v>31.666666666666668</v>
      </c>
      <c r="N7" s="36">
        <v>18</v>
      </c>
      <c r="O7" s="32">
        <f t="shared" si="4"/>
        <v>0.6</v>
      </c>
      <c r="P7" s="31">
        <v>19</v>
      </c>
      <c r="Q7" s="36">
        <v>275</v>
      </c>
      <c r="R7" s="27">
        <f t="shared" si="5"/>
        <v>9.1666666666666661</v>
      </c>
      <c r="S7" s="36">
        <v>8</v>
      </c>
      <c r="T7" s="32">
        <f t="shared" si="6"/>
        <v>0.26666666666666666</v>
      </c>
      <c r="U7" s="31">
        <v>33</v>
      </c>
      <c r="V7" s="36">
        <v>675</v>
      </c>
      <c r="W7" s="27">
        <f t="shared" si="7"/>
        <v>22.5</v>
      </c>
      <c r="X7" s="36">
        <v>15</v>
      </c>
      <c r="Y7" s="32">
        <f t="shared" si="8"/>
        <v>0.5</v>
      </c>
      <c r="Z7" s="31">
        <v>17</v>
      </c>
      <c r="AA7" s="36">
        <v>247</v>
      </c>
      <c r="AB7" s="27">
        <f t="shared" si="9"/>
        <v>8.2333333333333325</v>
      </c>
      <c r="AC7" s="36">
        <v>8</v>
      </c>
      <c r="AD7" s="32">
        <f t="shared" si="10"/>
        <v>0.26666666666666666</v>
      </c>
      <c r="AE7" s="31">
        <v>21</v>
      </c>
      <c r="AF7" s="36">
        <v>567</v>
      </c>
      <c r="AG7" s="27">
        <f t="shared" si="11"/>
        <v>18.899999999999999</v>
      </c>
      <c r="AH7" s="36">
        <v>13</v>
      </c>
      <c r="AI7" s="32">
        <f t="shared" si="12"/>
        <v>0.43333333333333335</v>
      </c>
      <c r="AJ7" s="39">
        <v>0</v>
      </c>
      <c r="AK7" s="32">
        <f t="shared" si="13"/>
        <v>0</v>
      </c>
      <c r="AL7" s="31">
        <v>28.137</v>
      </c>
      <c r="AM7" s="32">
        <f t="shared" si="14"/>
        <v>0.93790000000000007</v>
      </c>
      <c r="AN7" s="31">
        <v>0</v>
      </c>
      <c r="AO7" s="32">
        <v>0</v>
      </c>
      <c r="AP7" s="109">
        <v>0</v>
      </c>
      <c r="AQ7" s="109">
        <v>0</v>
      </c>
    </row>
    <row r="8" spans="1:43">
      <c r="A8" t="s">
        <v>556</v>
      </c>
      <c r="B8" t="s">
        <v>940</v>
      </c>
      <c r="C8" s="31">
        <v>1974</v>
      </c>
      <c r="D8" s="27">
        <v>2013</v>
      </c>
      <c r="E8" s="32">
        <f t="shared" si="0"/>
        <v>39</v>
      </c>
      <c r="F8" s="31">
        <v>31</v>
      </c>
      <c r="G8" s="36">
        <v>606</v>
      </c>
      <c r="H8" s="27">
        <f t="shared" si="1"/>
        <v>15.538461538461538</v>
      </c>
      <c r="I8" s="36">
        <v>12</v>
      </c>
      <c r="J8" s="32">
        <f t="shared" si="2"/>
        <v>0.30769230769230771</v>
      </c>
      <c r="K8" s="31">
        <v>27</v>
      </c>
      <c r="L8" s="36">
        <v>592</v>
      </c>
      <c r="M8" s="27">
        <f t="shared" si="3"/>
        <v>15.179487179487179</v>
      </c>
      <c r="N8" s="36">
        <v>12</v>
      </c>
      <c r="O8" s="32">
        <f t="shared" si="4"/>
        <v>0.30769230769230771</v>
      </c>
      <c r="P8" s="31">
        <v>7</v>
      </c>
      <c r="Q8" s="36">
        <v>165</v>
      </c>
      <c r="R8" s="27">
        <f t="shared" si="5"/>
        <v>4.2307692307692308</v>
      </c>
      <c r="S8" s="36">
        <v>5</v>
      </c>
      <c r="T8" s="32">
        <f t="shared" si="6"/>
        <v>0.12820512820512819</v>
      </c>
      <c r="U8" s="31">
        <v>19</v>
      </c>
      <c r="V8" s="36">
        <v>427</v>
      </c>
      <c r="W8" s="27">
        <f t="shared" si="7"/>
        <v>10.948717948717949</v>
      </c>
      <c r="X8" s="36">
        <v>9</v>
      </c>
      <c r="Y8" s="32">
        <f t="shared" si="8"/>
        <v>0.23076923076923078</v>
      </c>
      <c r="Z8" s="31">
        <v>8</v>
      </c>
      <c r="AA8" s="36">
        <v>80</v>
      </c>
      <c r="AB8" s="27">
        <f t="shared" si="9"/>
        <v>2.0512820512820511</v>
      </c>
      <c r="AC8" s="36">
        <v>5</v>
      </c>
      <c r="AD8" s="32">
        <f t="shared" si="10"/>
        <v>0.12820512820512819</v>
      </c>
      <c r="AE8" s="31">
        <v>18</v>
      </c>
      <c r="AF8" s="36">
        <v>518</v>
      </c>
      <c r="AG8" s="27">
        <f t="shared" si="11"/>
        <v>13.282051282051283</v>
      </c>
      <c r="AH8" s="36">
        <v>9</v>
      </c>
      <c r="AI8" s="32">
        <f t="shared" si="12"/>
        <v>0.23076923076923078</v>
      </c>
      <c r="AJ8" s="39">
        <v>0</v>
      </c>
      <c r="AK8" s="32">
        <f t="shared" si="13"/>
        <v>0</v>
      </c>
      <c r="AL8" s="31">
        <v>23.039000000000001</v>
      </c>
      <c r="AM8" s="32">
        <f t="shared" si="14"/>
        <v>0.59074358974358976</v>
      </c>
      <c r="AN8" s="31">
        <v>0</v>
      </c>
      <c r="AO8" s="32">
        <v>0</v>
      </c>
      <c r="AP8" s="109">
        <v>0</v>
      </c>
      <c r="AQ8" s="109">
        <v>0</v>
      </c>
    </row>
    <row r="9" spans="1:43" ht="15" thickBot="1">
      <c r="A9" t="s">
        <v>557</v>
      </c>
      <c r="B9" t="s">
        <v>941</v>
      </c>
      <c r="C9" s="33">
        <v>2009</v>
      </c>
      <c r="D9" s="34">
        <v>2013</v>
      </c>
      <c r="E9" s="35">
        <f t="shared" si="0"/>
        <v>4</v>
      </c>
      <c r="F9" s="33">
        <v>0</v>
      </c>
      <c r="G9" s="34">
        <v>0</v>
      </c>
      <c r="H9" s="34">
        <f t="shared" si="1"/>
        <v>0</v>
      </c>
      <c r="I9" s="34">
        <v>0</v>
      </c>
      <c r="J9" s="35">
        <f t="shared" si="2"/>
        <v>0</v>
      </c>
      <c r="K9" s="33">
        <v>0</v>
      </c>
      <c r="L9" s="34">
        <v>0</v>
      </c>
      <c r="M9" s="34">
        <f t="shared" si="3"/>
        <v>0</v>
      </c>
      <c r="N9" s="34">
        <v>0</v>
      </c>
      <c r="O9" s="35">
        <f t="shared" si="4"/>
        <v>0</v>
      </c>
      <c r="P9" s="33">
        <v>0</v>
      </c>
      <c r="Q9" s="34">
        <v>0</v>
      </c>
      <c r="R9" s="34">
        <f t="shared" si="5"/>
        <v>0</v>
      </c>
      <c r="S9" s="34">
        <v>0</v>
      </c>
      <c r="T9" s="35">
        <f t="shared" si="6"/>
        <v>0</v>
      </c>
      <c r="U9" s="33">
        <v>0</v>
      </c>
      <c r="V9" s="34">
        <v>0</v>
      </c>
      <c r="W9" s="34">
        <f t="shared" si="7"/>
        <v>0</v>
      </c>
      <c r="X9" s="34">
        <v>0</v>
      </c>
      <c r="Y9" s="35">
        <f t="shared" si="8"/>
        <v>0</v>
      </c>
      <c r="Z9" s="33">
        <v>0</v>
      </c>
      <c r="AA9" s="34">
        <v>0</v>
      </c>
      <c r="AB9" s="34">
        <f t="shared" si="9"/>
        <v>0</v>
      </c>
      <c r="AC9" s="34">
        <v>0</v>
      </c>
      <c r="AD9" s="35">
        <f t="shared" si="10"/>
        <v>0</v>
      </c>
      <c r="AE9" s="33">
        <v>0</v>
      </c>
      <c r="AF9" s="34">
        <v>0</v>
      </c>
      <c r="AG9" s="34">
        <f t="shared" si="11"/>
        <v>0</v>
      </c>
      <c r="AH9" s="34">
        <v>0</v>
      </c>
      <c r="AI9" s="35">
        <f t="shared" si="12"/>
        <v>0</v>
      </c>
      <c r="AJ9" s="74">
        <v>0</v>
      </c>
      <c r="AK9" s="35">
        <f t="shared" si="13"/>
        <v>0</v>
      </c>
      <c r="AL9" s="33">
        <v>0</v>
      </c>
      <c r="AM9" s="35">
        <f t="shared" si="14"/>
        <v>0</v>
      </c>
      <c r="AN9" s="33">
        <v>0</v>
      </c>
      <c r="AO9" s="35">
        <v>0</v>
      </c>
      <c r="AP9" s="88">
        <v>0</v>
      </c>
      <c r="AQ9" s="88">
        <v>0</v>
      </c>
    </row>
    <row r="10" spans="1:43">
      <c r="A10" t="s">
        <v>1253</v>
      </c>
      <c r="B10">
        <v>5</v>
      </c>
      <c r="G10">
        <f>SUM(G5:G9)</f>
        <v>1802</v>
      </c>
      <c r="H10" s="20">
        <f>SUM(H5:H9)</f>
        <v>64.725641025641025</v>
      </c>
      <c r="I10">
        <f>SUM(I5:I9)</f>
        <v>40</v>
      </c>
      <c r="J10">
        <f>SUM(J5:J9)</f>
        <v>1.7256410256410257</v>
      </c>
      <c r="L10">
        <f>SUM(L5:L9)</f>
        <v>1695</v>
      </c>
      <c r="M10" s="20">
        <f>SUM(M5:M9)</f>
        <v>60.046153846153842</v>
      </c>
      <c r="N10">
        <f>SUM(N5:N9)</f>
        <v>39</v>
      </c>
      <c r="O10">
        <f>SUM(O5:O9)</f>
        <v>1.6923076923076923</v>
      </c>
      <c r="Q10">
        <f>SUM(Q5:Q9)</f>
        <v>485</v>
      </c>
      <c r="R10" s="20">
        <f>SUM(R5:R9)</f>
        <v>17.458974358974359</v>
      </c>
      <c r="S10">
        <f>SUM(S5:S9)</f>
        <v>16</v>
      </c>
      <c r="T10">
        <f>SUM(T5:T9)</f>
        <v>0.64871794871794863</v>
      </c>
      <c r="V10">
        <f>SUM(V5:V9)</f>
        <v>1210</v>
      </c>
      <c r="W10" s="20">
        <f>SUM(W5:W9)</f>
        <v>42.587179487179483</v>
      </c>
      <c r="X10">
        <f>SUM(X5:X9)</f>
        <v>30</v>
      </c>
      <c r="Y10">
        <f>SUM(Y5:Y9)</f>
        <v>1.2615384615384615</v>
      </c>
      <c r="AA10">
        <f>SUM(AA5:AA9)</f>
        <v>396</v>
      </c>
      <c r="AB10" s="20">
        <f>SUM(AB5:AB9)</f>
        <v>15.753846153846153</v>
      </c>
      <c r="AC10">
        <f>SUM(AC5:AC9)</f>
        <v>17</v>
      </c>
      <c r="AD10">
        <f>SUM(AD5:AD9)</f>
        <v>0.74871794871794872</v>
      </c>
      <c r="AF10">
        <f t="shared" ref="AF10:AK10" si="15">SUM(AF5:AF9)</f>
        <v>1226</v>
      </c>
      <c r="AG10" s="20">
        <f t="shared" si="15"/>
        <v>44.297435897435896</v>
      </c>
      <c r="AH10">
        <f t="shared" si="15"/>
        <v>29</v>
      </c>
      <c r="AI10">
        <f t="shared" si="15"/>
        <v>1.2717948717948719</v>
      </c>
      <c r="AJ10">
        <f t="shared" si="15"/>
        <v>0</v>
      </c>
      <c r="AK10">
        <f t="shared" si="15"/>
        <v>0</v>
      </c>
      <c r="AL10">
        <f>SUM(AL5:AL9)</f>
        <v>61.176000000000002</v>
      </c>
      <c r="AM10">
        <f>SUM(AM5:AM9)</f>
        <v>2.4132589743589743</v>
      </c>
      <c r="AN10">
        <f>SUM(AN5:AN9)</f>
        <v>0</v>
      </c>
      <c r="AO10">
        <f>SUM(AO5:AO9)</f>
        <v>0</v>
      </c>
      <c r="AP10">
        <v>0</v>
      </c>
      <c r="AQ10">
        <f>SUM(AQ5:AQ9)</f>
        <v>0</v>
      </c>
    </row>
    <row r="11" spans="1:43" ht="80" thickBot="1">
      <c r="G11" s="67" t="s">
        <v>1254</v>
      </c>
      <c r="H11" s="67" t="s">
        <v>1294</v>
      </c>
      <c r="I11" s="67" t="s">
        <v>1295</v>
      </c>
      <c r="J11" s="67" t="s">
        <v>1255</v>
      </c>
      <c r="K11" s="67"/>
      <c r="L11" s="67" t="s">
        <v>1256</v>
      </c>
      <c r="M11" s="67" t="s">
        <v>1296</v>
      </c>
      <c r="N11" s="67" t="s">
        <v>1297</v>
      </c>
      <c r="O11" s="67" t="s">
        <v>1257</v>
      </c>
      <c r="P11" s="67"/>
      <c r="Q11" s="67" t="s">
        <v>1258</v>
      </c>
      <c r="R11" s="67" t="s">
        <v>1298</v>
      </c>
      <c r="S11" s="67" t="s">
        <v>1299</v>
      </c>
      <c r="T11" s="67" t="s">
        <v>1259</v>
      </c>
      <c r="U11" s="67"/>
      <c r="V11" s="67" t="s">
        <v>1260</v>
      </c>
      <c r="W11" s="67" t="s">
        <v>1300</v>
      </c>
      <c r="X11" s="67" t="s">
        <v>1301</v>
      </c>
      <c r="Y11" s="67" t="s">
        <v>1261</v>
      </c>
      <c r="Z11" s="67"/>
      <c r="AA11" s="67" t="s">
        <v>1262</v>
      </c>
      <c r="AB11" s="67" t="s">
        <v>1304</v>
      </c>
      <c r="AC11" s="67" t="s">
        <v>1305</v>
      </c>
      <c r="AD11" s="67" t="s">
        <v>1263</v>
      </c>
      <c r="AE11" s="67"/>
      <c r="AF11" s="67" t="s">
        <v>1264</v>
      </c>
      <c r="AG11" s="67" t="s">
        <v>1302</v>
      </c>
      <c r="AH11" s="67" t="s">
        <v>1303</v>
      </c>
      <c r="AI11" s="67" t="s">
        <v>1265</v>
      </c>
      <c r="AJ11" s="67" t="s">
        <v>1266</v>
      </c>
      <c r="AK11" s="70" t="s">
        <v>1306</v>
      </c>
      <c r="AL11" s="64" t="s">
        <v>1309</v>
      </c>
      <c r="AM11" s="64" t="s">
        <v>1316</v>
      </c>
      <c r="AN11" s="67" t="s">
        <v>1353</v>
      </c>
      <c r="AO11" s="67" t="s">
        <v>1354</v>
      </c>
      <c r="AP11" s="67" t="s">
        <v>1355</v>
      </c>
      <c r="AQ11" s="67" t="s">
        <v>1358</v>
      </c>
    </row>
    <row r="12" spans="1:43" ht="30" customHeight="1" thickBot="1">
      <c r="G12" s="65">
        <f>G10/B10</f>
        <v>360.4</v>
      </c>
      <c r="H12" s="65">
        <f>H10/B10</f>
        <v>12.945128205128205</v>
      </c>
      <c r="I12" s="65">
        <f>I10/B10</f>
        <v>8</v>
      </c>
      <c r="J12" s="65">
        <f>J10/B10</f>
        <v>0.34512820512820513</v>
      </c>
      <c r="L12" s="65">
        <f>L10/B10</f>
        <v>339</v>
      </c>
      <c r="M12" s="65">
        <f>M10/B10</f>
        <v>12.009230769230768</v>
      </c>
      <c r="N12" s="65">
        <f>N10/B10</f>
        <v>7.8</v>
      </c>
      <c r="O12" s="65">
        <f>O10/B10</f>
        <v>0.33846153846153848</v>
      </c>
      <c r="Q12" s="65">
        <f>Q10/B10</f>
        <v>97</v>
      </c>
      <c r="R12" s="65">
        <f>R10/B10</f>
        <v>3.4917948717948719</v>
      </c>
      <c r="S12" s="65">
        <f>S10/B10</f>
        <v>3.2</v>
      </c>
      <c r="T12" s="65">
        <f>T10/B10</f>
        <v>0.12974358974358974</v>
      </c>
      <c r="V12" s="65">
        <f>V10/B10</f>
        <v>242</v>
      </c>
      <c r="W12" s="65">
        <f>W10/B10</f>
        <v>8.517435897435897</v>
      </c>
      <c r="X12" s="65">
        <f>X10/B10</f>
        <v>6</v>
      </c>
      <c r="Y12" s="65">
        <f>Y10/B10</f>
        <v>0.25230769230769229</v>
      </c>
      <c r="AA12" s="65">
        <f>AA10/B10</f>
        <v>79.2</v>
      </c>
      <c r="AB12" s="65">
        <f>AB10/B10</f>
        <v>3.1507692307692308</v>
      </c>
      <c r="AC12" s="65">
        <f>AC10/B10</f>
        <v>3.4</v>
      </c>
      <c r="AD12" s="65">
        <f>AD10/B10</f>
        <v>0.14974358974358976</v>
      </c>
      <c r="AF12" s="65">
        <f>AF10/B10</f>
        <v>245.2</v>
      </c>
      <c r="AG12" s="65">
        <f>AG10/B10</f>
        <v>8.8594871794871786</v>
      </c>
      <c r="AH12" s="65">
        <f>AH10/B10</f>
        <v>5.8</v>
      </c>
      <c r="AI12" s="65">
        <f>AI10/B10</f>
        <v>0.25435897435897437</v>
      </c>
      <c r="AJ12" s="65">
        <f>AJ10/B10</f>
        <v>0</v>
      </c>
      <c r="AK12" s="65">
        <f>AK10/B10</f>
        <v>0</v>
      </c>
      <c r="AL12" s="65">
        <f>AL10/B10</f>
        <v>12.235200000000001</v>
      </c>
      <c r="AM12" s="65">
        <f>AM10/B10</f>
        <v>0.48265179487179488</v>
      </c>
      <c r="AN12" s="65">
        <f>AN10/B10</f>
        <v>0</v>
      </c>
      <c r="AO12" s="65">
        <f>AO10/B10</f>
        <v>0</v>
      </c>
      <c r="AP12" s="65">
        <f>AP10/B10</f>
        <v>0</v>
      </c>
      <c r="AQ12" s="65">
        <f>AQ10/B10</f>
        <v>0</v>
      </c>
    </row>
    <row r="14" spans="1:43">
      <c r="A14" s="59" t="s">
        <v>936</v>
      </c>
      <c r="B14" s="59" t="s">
        <v>981</v>
      </c>
      <c r="C14" s="59"/>
      <c r="D14" s="59" t="s">
        <v>982</v>
      </c>
      <c r="E14" s="59"/>
      <c r="F14" s="59"/>
      <c r="G14" s="59"/>
      <c r="H14" s="59"/>
      <c r="I14" s="60"/>
      <c r="J14" s="20"/>
      <c r="K14" s="20"/>
      <c r="L14" s="20"/>
      <c r="N14" s="20"/>
      <c r="O14" s="20"/>
      <c r="P14" s="20"/>
      <c r="R14" s="20" t="s">
        <v>1310</v>
      </c>
      <c r="S14" t="s">
        <v>1311</v>
      </c>
      <c r="T14" t="s">
        <v>1312</v>
      </c>
      <c r="U14" t="s">
        <v>1313</v>
      </c>
    </row>
    <row r="15" spans="1:43">
      <c r="A15" s="60"/>
      <c r="B15" s="60"/>
      <c r="C15" s="60"/>
      <c r="D15" s="60"/>
      <c r="E15" s="60"/>
      <c r="F15" s="60"/>
      <c r="G15" s="60"/>
      <c r="H15" s="60"/>
      <c r="I15" s="60"/>
      <c r="J15" s="20"/>
      <c r="K15" s="20"/>
      <c r="L15" s="20"/>
      <c r="N15" s="20"/>
      <c r="O15" s="20"/>
      <c r="P15" s="20"/>
    </row>
    <row r="16" spans="1:43">
      <c r="A16" s="60" t="s">
        <v>1111</v>
      </c>
      <c r="B16" s="60">
        <v>1</v>
      </c>
      <c r="C16" s="60"/>
      <c r="D16" s="60">
        <v>1</v>
      </c>
      <c r="E16" s="60"/>
      <c r="F16" s="60"/>
      <c r="G16" s="60"/>
      <c r="H16" s="60"/>
      <c r="I16" s="60"/>
      <c r="J16" s="20"/>
      <c r="K16" s="20"/>
      <c r="L16" s="20"/>
      <c r="N16" s="20"/>
      <c r="O16" s="20"/>
      <c r="P16" s="20"/>
      <c r="R16" s="20">
        <v>5</v>
      </c>
      <c r="S16">
        <v>5</v>
      </c>
    </row>
    <row r="17" spans="1:25">
      <c r="A17" s="60" t="s">
        <v>1112</v>
      </c>
      <c r="B17" s="60">
        <v>1</v>
      </c>
      <c r="C17" s="60"/>
      <c r="D17" s="60">
        <v>1</v>
      </c>
      <c r="E17" s="60"/>
      <c r="F17" s="60"/>
      <c r="G17" s="60"/>
      <c r="H17" s="60"/>
      <c r="I17" s="60"/>
      <c r="J17" s="20"/>
      <c r="K17" s="20"/>
      <c r="L17" s="20"/>
      <c r="N17" s="20"/>
      <c r="O17" s="20"/>
      <c r="P17" s="20"/>
      <c r="R17" s="20">
        <v>5</v>
      </c>
      <c r="S17">
        <v>5</v>
      </c>
    </row>
    <row r="18" spans="1:25">
      <c r="A18" s="60" t="s">
        <v>1113</v>
      </c>
      <c r="B18" s="60">
        <v>11</v>
      </c>
      <c r="C18" s="60"/>
      <c r="D18" s="60">
        <v>1</v>
      </c>
      <c r="E18" s="60">
        <v>7</v>
      </c>
      <c r="F18" s="60">
        <v>7</v>
      </c>
      <c r="G18" s="60">
        <v>12</v>
      </c>
      <c r="H18" s="60"/>
      <c r="I18" s="60">
        <v>16</v>
      </c>
      <c r="J18" s="60">
        <v>16</v>
      </c>
      <c r="K18" s="60">
        <v>18</v>
      </c>
      <c r="L18" s="20" t="s">
        <v>929</v>
      </c>
      <c r="N18" s="20" t="s">
        <v>929</v>
      </c>
      <c r="O18" s="20" t="s">
        <v>929</v>
      </c>
      <c r="P18" s="20" t="s">
        <v>929</v>
      </c>
      <c r="R18" s="20">
        <v>28.137</v>
      </c>
      <c r="S18">
        <v>5</v>
      </c>
      <c r="T18">
        <v>4.4119999999999999</v>
      </c>
      <c r="U18">
        <v>4.4119999999999999</v>
      </c>
      <c r="V18">
        <v>3.9220000000000002</v>
      </c>
      <c r="W18" s="20">
        <v>3.5289999999999999</v>
      </c>
      <c r="X18">
        <v>3.5289999999999999</v>
      </c>
      <c r="Y18">
        <v>3.3330000000000002</v>
      </c>
    </row>
    <row r="19" spans="1:25">
      <c r="A19" s="60" t="s">
        <v>1114</v>
      </c>
      <c r="B19" s="60">
        <v>7</v>
      </c>
      <c r="C19" s="60"/>
      <c r="D19" s="60">
        <v>1</v>
      </c>
      <c r="E19" s="60">
        <v>1</v>
      </c>
      <c r="F19" s="60">
        <v>1</v>
      </c>
      <c r="G19" s="60">
        <v>2</v>
      </c>
      <c r="H19" s="60"/>
      <c r="I19" s="60">
        <v>20</v>
      </c>
      <c r="J19" s="20" t="s">
        <v>929</v>
      </c>
      <c r="K19" s="20" t="s">
        <v>929</v>
      </c>
      <c r="L19" s="20"/>
      <c r="N19" s="20"/>
      <c r="O19" s="20"/>
      <c r="P19" s="20"/>
      <c r="R19" s="20">
        <v>23.039000000000001</v>
      </c>
      <c r="S19">
        <v>5</v>
      </c>
      <c r="T19">
        <v>5</v>
      </c>
      <c r="U19">
        <v>5</v>
      </c>
      <c r="V19">
        <v>4.9020000000000001</v>
      </c>
      <c r="W19" s="20">
        <v>3.137</v>
      </c>
    </row>
  </sheetData>
  <hyperlinks>
    <hyperlink ref="A3" r:id="rId1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3"/>
  <sheetViews>
    <sheetView tabSelected="1" topLeftCell="T4" workbookViewId="0">
      <selection activeCell="AQ16" sqref="AQ16"/>
    </sheetView>
  </sheetViews>
  <sheetFormatPr baseColWidth="10" defaultColWidth="8.83203125" defaultRowHeight="14" x14ac:dyDescent="0"/>
  <cols>
    <col min="1" max="1" width="22.6640625" customWidth="1"/>
    <col min="3" max="7" width="5.6640625" customWidth="1"/>
    <col min="8" max="8" width="5.6640625" style="20" customWidth="1"/>
    <col min="9" max="12" width="5.6640625" customWidth="1"/>
    <col min="13" max="13" width="5.6640625" style="20" customWidth="1"/>
    <col min="14" max="17" width="5.6640625" customWidth="1"/>
    <col min="18" max="18" width="5.6640625" style="20" customWidth="1"/>
    <col min="19" max="22" width="5.6640625" customWidth="1"/>
    <col min="23" max="23" width="5.6640625" style="20" customWidth="1"/>
    <col min="24" max="27" width="5.6640625" customWidth="1"/>
    <col min="28" max="28" width="5.6640625" style="20" customWidth="1"/>
    <col min="29" max="32" width="5.6640625" customWidth="1"/>
    <col min="33" max="33" width="5.6640625" style="20" customWidth="1"/>
    <col min="34" max="35" width="5.6640625" customWidth="1"/>
  </cols>
  <sheetData>
    <row r="1" spans="1:43">
      <c r="A1">
        <v>24</v>
      </c>
      <c r="B1" t="s">
        <v>26</v>
      </c>
      <c r="C1">
        <v>26</v>
      </c>
      <c r="D1">
        <v>21</v>
      </c>
      <c r="E1">
        <f>AVERAGE(C1:D1)</f>
        <v>23.5</v>
      </c>
      <c r="K1">
        <v>30</v>
      </c>
      <c r="L1" t="s">
        <v>26</v>
      </c>
      <c r="N1">
        <v>26</v>
      </c>
      <c r="O1">
        <v>21</v>
      </c>
      <c r="P1">
        <v>21</v>
      </c>
      <c r="Q1">
        <v>30</v>
      </c>
      <c r="S1">
        <v>38</v>
      </c>
      <c r="T1">
        <v>27.2</v>
      </c>
    </row>
    <row r="2" spans="1:43">
      <c r="A2" t="s">
        <v>566</v>
      </c>
    </row>
    <row r="3" spans="1:43" ht="15" thickBot="1">
      <c r="A3" s="19" t="s">
        <v>567</v>
      </c>
    </row>
    <row r="4" spans="1:43" ht="69.75" customHeight="1" thickBot="1">
      <c r="B4" t="s">
        <v>939</v>
      </c>
      <c r="C4" s="40" t="s">
        <v>938</v>
      </c>
      <c r="D4" s="41" t="s">
        <v>960</v>
      </c>
      <c r="E4" s="42" t="s">
        <v>959</v>
      </c>
      <c r="F4" s="48" t="s">
        <v>946</v>
      </c>
      <c r="G4" s="49" t="s">
        <v>944</v>
      </c>
      <c r="H4" s="49" t="s">
        <v>1284</v>
      </c>
      <c r="I4" s="49" t="s">
        <v>945</v>
      </c>
      <c r="J4" s="50" t="s">
        <v>964</v>
      </c>
      <c r="K4" s="45" t="s">
        <v>947</v>
      </c>
      <c r="L4" s="49" t="s">
        <v>942</v>
      </c>
      <c r="M4" s="49" t="s">
        <v>1285</v>
      </c>
      <c r="N4" s="49" t="s">
        <v>943</v>
      </c>
      <c r="O4" s="50" t="s">
        <v>965</v>
      </c>
      <c r="P4" s="45" t="s">
        <v>951</v>
      </c>
      <c r="Q4" s="49" t="s">
        <v>952</v>
      </c>
      <c r="R4" s="49" t="s">
        <v>1286</v>
      </c>
      <c r="S4" s="49" t="s">
        <v>937</v>
      </c>
      <c r="T4" s="50" t="s">
        <v>966</v>
      </c>
      <c r="U4" s="45" t="s">
        <v>953</v>
      </c>
      <c r="V4" s="49" t="s">
        <v>954</v>
      </c>
      <c r="W4" s="49" t="s">
        <v>1287</v>
      </c>
      <c r="X4" s="49" t="s">
        <v>955</v>
      </c>
      <c r="Y4" s="50" t="s">
        <v>967</v>
      </c>
      <c r="Z4" s="45" t="s">
        <v>948</v>
      </c>
      <c r="AA4" s="49" t="s">
        <v>949</v>
      </c>
      <c r="AB4" s="49" t="s">
        <v>1290</v>
      </c>
      <c r="AC4" s="49" t="s">
        <v>950</v>
      </c>
      <c r="AD4" s="50" t="s">
        <v>968</v>
      </c>
      <c r="AE4" s="45" t="s">
        <v>956</v>
      </c>
      <c r="AF4" s="49" t="s">
        <v>957</v>
      </c>
      <c r="AG4" s="49" t="s">
        <v>1291</v>
      </c>
      <c r="AH4" s="49" t="s">
        <v>958</v>
      </c>
      <c r="AI4" s="50" t="s">
        <v>969</v>
      </c>
      <c r="AJ4" s="72" t="s">
        <v>1252</v>
      </c>
      <c r="AK4" s="50" t="s">
        <v>1307</v>
      </c>
      <c r="AL4" s="85" t="s">
        <v>1309</v>
      </c>
      <c r="AM4" s="44" t="s">
        <v>1316</v>
      </c>
      <c r="AN4" s="72" t="s">
        <v>1317</v>
      </c>
      <c r="AO4" s="89" t="s">
        <v>1318</v>
      </c>
      <c r="AP4" s="108" t="s">
        <v>1319</v>
      </c>
      <c r="AQ4" s="110" t="s">
        <v>1357</v>
      </c>
    </row>
    <row r="5" spans="1:43">
      <c r="A5" t="s">
        <v>558</v>
      </c>
      <c r="B5" t="s">
        <v>940</v>
      </c>
      <c r="C5" s="28">
        <v>1996</v>
      </c>
      <c r="D5" s="29">
        <v>2013</v>
      </c>
      <c r="E5" s="30">
        <f>D5-C5</f>
        <v>17</v>
      </c>
      <c r="F5" s="28">
        <v>15</v>
      </c>
      <c r="G5" s="29">
        <v>394</v>
      </c>
      <c r="H5" s="29">
        <f>G5/E5</f>
        <v>23.176470588235293</v>
      </c>
      <c r="I5" s="29">
        <v>10</v>
      </c>
      <c r="J5" s="30">
        <f>I5/E5</f>
        <v>0.58823529411764708</v>
      </c>
      <c r="K5" s="28">
        <v>11</v>
      </c>
      <c r="L5" s="29">
        <v>364</v>
      </c>
      <c r="M5" s="29">
        <f>L5/E5</f>
        <v>21.411764705882351</v>
      </c>
      <c r="N5" s="29">
        <v>9</v>
      </c>
      <c r="O5" s="30">
        <f>N5/E5</f>
        <v>0.52941176470588236</v>
      </c>
      <c r="P5" s="28">
        <v>5</v>
      </c>
      <c r="Q5" s="29">
        <v>162</v>
      </c>
      <c r="R5" s="29">
        <f>Q5/E5</f>
        <v>9.5294117647058822</v>
      </c>
      <c r="S5" s="29">
        <v>5</v>
      </c>
      <c r="T5" s="30">
        <f>S5/E5</f>
        <v>0.29411764705882354</v>
      </c>
      <c r="U5" s="28">
        <v>6</v>
      </c>
      <c r="V5" s="29">
        <v>202</v>
      </c>
      <c r="W5" s="29">
        <f>V5/E5</f>
        <v>11.882352941176471</v>
      </c>
      <c r="X5" s="29">
        <v>6</v>
      </c>
      <c r="Y5" s="30">
        <f>X5/E5</f>
        <v>0.35294117647058826</v>
      </c>
      <c r="Z5" s="28">
        <v>6</v>
      </c>
      <c r="AA5" s="29">
        <v>202</v>
      </c>
      <c r="AB5" s="29">
        <f>AA5/E5</f>
        <v>11.882352941176471</v>
      </c>
      <c r="AC5" s="29">
        <v>6</v>
      </c>
      <c r="AD5" s="30">
        <f>AC5/E5</f>
        <v>0.35294117647058826</v>
      </c>
      <c r="AE5" s="28">
        <v>6</v>
      </c>
      <c r="AF5" s="29">
        <v>199</v>
      </c>
      <c r="AG5" s="29">
        <f>AF5/E5</f>
        <v>11.705882352941176</v>
      </c>
      <c r="AH5" s="29">
        <v>5</v>
      </c>
      <c r="AI5" s="30">
        <f>AH5/E5</f>
        <v>0.29411764705882354</v>
      </c>
      <c r="AJ5" s="78">
        <v>0</v>
      </c>
      <c r="AK5" s="30">
        <f>AJ5/E5</f>
        <v>0</v>
      </c>
      <c r="AL5" s="28">
        <v>9.6080000000000005</v>
      </c>
      <c r="AM5" s="30">
        <f>AL5/E5</f>
        <v>0.56517647058823528</v>
      </c>
      <c r="AN5" s="28">
        <v>0</v>
      </c>
      <c r="AO5" s="30">
        <v>0</v>
      </c>
      <c r="AP5" s="87">
        <v>0</v>
      </c>
      <c r="AQ5" s="87">
        <v>0</v>
      </c>
    </row>
    <row r="6" spans="1:43">
      <c r="A6" t="s">
        <v>559</v>
      </c>
      <c r="B6" t="s">
        <v>940</v>
      </c>
      <c r="C6" s="31">
        <v>2008</v>
      </c>
      <c r="D6" s="27">
        <v>2013</v>
      </c>
      <c r="E6" s="32">
        <f t="shared" ref="E6:E12" si="0">D6-C6</f>
        <v>5</v>
      </c>
      <c r="F6" s="31">
        <v>4</v>
      </c>
      <c r="G6" s="36">
        <v>5</v>
      </c>
      <c r="H6" s="27">
        <f t="shared" ref="H6:H12" si="1">G6/E6</f>
        <v>1</v>
      </c>
      <c r="I6" s="36">
        <v>1</v>
      </c>
      <c r="J6" s="32">
        <f t="shared" ref="J6:J12" si="2">I6/E6</f>
        <v>0.2</v>
      </c>
      <c r="K6" s="31">
        <v>3</v>
      </c>
      <c r="L6" s="36">
        <v>5</v>
      </c>
      <c r="M6" s="27">
        <f t="shared" ref="M6:M12" si="3">L6/E6</f>
        <v>1</v>
      </c>
      <c r="N6" s="36">
        <v>1</v>
      </c>
      <c r="O6" s="32">
        <f t="shared" ref="O6:O12" si="4">N6/E6</f>
        <v>0.2</v>
      </c>
      <c r="P6" s="31">
        <v>0</v>
      </c>
      <c r="Q6" s="36">
        <v>0</v>
      </c>
      <c r="R6" s="27">
        <f t="shared" ref="R6:R12" si="5">Q6/E6</f>
        <v>0</v>
      </c>
      <c r="S6" s="36">
        <v>0</v>
      </c>
      <c r="T6" s="32">
        <f t="shared" ref="T6:T12" si="6">S6/E6</f>
        <v>0</v>
      </c>
      <c r="U6" s="31">
        <v>3</v>
      </c>
      <c r="V6" s="36">
        <v>5</v>
      </c>
      <c r="W6" s="27">
        <f t="shared" ref="W6:W12" si="7">V6/E6</f>
        <v>1</v>
      </c>
      <c r="X6" s="36">
        <v>1</v>
      </c>
      <c r="Y6" s="32">
        <f t="shared" ref="Y6:Y12" si="8">X6/E6</f>
        <v>0.2</v>
      </c>
      <c r="Z6" s="31">
        <v>3</v>
      </c>
      <c r="AA6" s="36">
        <v>5</v>
      </c>
      <c r="AB6" s="27">
        <f t="shared" ref="AB6:AB12" si="9">AA6/E6</f>
        <v>1</v>
      </c>
      <c r="AC6" s="36">
        <v>1</v>
      </c>
      <c r="AD6" s="32">
        <f t="shared" ref="AD6:AD12" si="10">AC6/E6</f>
        <v>0.2</v>
      </c>
      <c r="AE6" s="31">
        <v>4</v>
      </c>
      <c r="AF6" s="36">
        <v>5</v>
      </c>
      <c r="AG6" s="27">
        <f t="shared" ref="AG6:AG12" si="11">AF6/E6</f>
        <v>1</v>
      </c>
      <c r="AH6" s="36">
        <v>1</v>
      </c>
      <c r="AI6" s="32">
        <f t="shared" ref="AI6:AI12" si="12">AH6/E6</f>
        <v>0.2</v>
      </c>
      <c r="AJ6" s="39">
        <v>0</v>
      </c>
      <c r="AK6" s="32">
        <f t="shared" ref="AK6:AK12" si="13">AJ6/E6</f>
        <v>0</v>
      </c>
      <c r="AL6" s="31">
        <v>0</v>
      </c>
      <c r="AM6" s="32">
        <f t="shared" ref="AM6:AM12" si="14">AL6/E6</f>
        <v>0</v>
      </c>
      <c r="AN6" s="31">
        <v>0</v>
      </c>
      <c r="AO6" s="32">
        <v>0</v>
      </c>
      <c r="AP6" s="109">
        <v>0</v>
      </c>
      <c r="AQ6" s="109">
        <v>0</v>
      </c>
    </row>
    <row r="7" spans="1:43">
      <c r="A7" t="s">
        <v>560</v>
      </c>
      <c r="B7" t="s">
        <v>941</v>
      </c>
      <c r="C7" s="31">
        <v>1998</v>
      </c>
      <c r="D7" s="27">
        <v>2013</v>
      </c>
      <c r="E7" s="32">
        <f t="shared" si="0"/>
        <v>15</v>
      </c>
      <c r="F7" s="31">
        <v>1</v>
      </c>
      <c r="G7" s="27">
        <v>41</v>
      </c>
      <c r="H7" s="27">
        <f t="shared" si="1"/>
        <v>2.7333333333333334</v>
      </c>
      <c r="I7" s="36">
        <v>1</v>
      </c>
      <c r="J7" s="32">
        <f t="shared" si="2"/>
        <v>6.6666666666666666E-2</v>
      </c>
      <c r="K7" s="31">
        <v>1</v>
      </c>
      <c r="L7" s="36">
        <v>41</v>
      </c>
      <c r="M7" s="27">
        <f t="shared" si="3"/>
        <v>2.7333333333333334</v>
      </c>
      <c r="N7" s="36">
        <v>1</v>
      </c>
      <c r="O7" s="32">
        <f t="shared" si="4"/>
        <v>6.6666666666666666E-2</v>
      </c>
      <c r="P7" s="31">
        <v>0</v>
      </c>
      <c r="Q7" s="36">
        <v>0</v>
      </c>
      <c r="R7" s="27">
        <f t="shared" si="5"/>
        <v>0</v>
      </c>
      <c r="S7" s="36">
        <v>0</v>
      </c>
      <c r="T7" s="32">
        <f t="shared" si="6"/>
        <v>0</v>
      </c>
      <c r="U7" s="31">
        <v>1</v>
      </c>
      <c r="V7" s="36">
        <v>41</v>
      </c>
      <c r="W7" s="27">
        <f t="shared" si="7"/>
        <v>2.7333333333333334</v>
      </c>
      <c r="X7" s="36">
        <v>1</v>
      </c>
      <c r="Y7" s="32">
        <f t="shared" si="8"/>
        <v>6.6666666666666666E-2</v>
      </c>
      <c r="Z7" s="31">
        <v>1</v>
      </c>
      <c r="AA7" s="36">
        <v>41</v>
      </c>
      <c r="AB7" s="27">
        <f t="shared" si="9"/>
        <v>2.7333333333333334</v>
      </c>
      <c r="AC7" s="36">
        <v>1</v>
      </c>
      <c r="AD7" s="32">
        <f t="shared" si="10"/>
        <v>6.6666666666666666E-2</v>
      </c>
      <c r="AE7" s="31">
        <v>1</v>
      </c>
      <c r="AF7" s="36">
        <v>41</v>
      </c>
      <c r="AG7" s="27">
        <f t="shared" si="11"/>
        <v>2.7333333333333334</v>
      </c>
      <c r="AH7" s="36">
        <v>1</v>
      </c>
      <c r="AI7" s="32">
        <f t="shared" si="12"/>
        <v>6.6666666666666666E-2</v>
      </c>
      <c r="AJ7" s="39">
        <v>0</v>
      </c>
      <c r="AK7" s="32">
        <f t="shared" si="13"/>
        <v>0</v>
      </c>
      <c r="AL7" s="31">
        <v>0</v>
      </c>
      <c r="AM7" s="32">
        <f t="shared" si="14"/>
        <v>0</v>
      </c>
      <c r="AN7" s="31">
        <v>0</v>
      </c>
      <c r="AO7" s="32">
        <v>0</v>
      </c>
      <c r="AP7" s="109">
        <v>0</v>
      </c>
      <c r="AQ7" s="109">
        <v>0</v>
      </c>
    </row>
    <row r="8" spans="1:43">
      <c r="A8" t="s">
        <v>561</v>
      </c>
      <c r="B8" t="s">
        <v>940</v>
      </c>
      <c r="C8" s="31">
        <v>2002</v>
      </c>
      <c r="D8" s="27">
        <v>2013</v>
      </c>
      <c r="E8" s="32">
        <f t="shared" si="0"/>
        <v>11</v>
      </c>
      <c r="F8" s="31">
        <v>5</v>
      </c>
      <c r="G8" s="36">
        <v>49</v>
      </c>
      <c r="H8" s="27">
        <f t="shared" si="1"/>
        <v>4.4545454545454541</v>
      </c>
      <c r="I8" s="36">
        <v>3</v>
      </c>
      <c r="J8" s="32">
        <f t="shared" si="2"/>
        <v>0.27272727272727271</v>
      </c>
      <c r="K8" s="31">
        <v>5</v>
      </c>
      <c r="L8" s="36">
        <v>49</v>
      </c>
      <c r="M8" s="27">
        <f t="shared" si="3"/>
        <v>4.4545454545454541</v>
      </c>
      <c r="N8" s="36">
        <v>3</v>
      </c>
      <c r="O8" s="32">
        <f t="shared" si="4"/>
        <v>0.27272727272727271</v>
      </c>
      <c r="P8" s="31">
        <v>0</v>
      </c>
      <c r="Q8" s="36">
        <v>0</v>
      </c>
      <c r="R8" s="27">
        <f t="shared" si="5"/>
        <v>0</v>
      </c>
      <c r="S8" s="36">
        <v>0</v>
      </c>
      <c r="T8" s="32">
        <f t="shared" si="6"/>
        <v>0</v>
      </c>
      <c r="U8" s="31">
        <v>5</v>
      </c>
      <c r="V8" s="36">
        <v>49</v>
      </c>
      <c r="W8" s="27">
        <f t="shared" si="7"/>
        <v>4.4545454545454541</v>
      </c>
      <c r="X8" s="36">
        <v>3</v>
      </c>
      <c r="Y8" s="32">
        <f t="shared" si="8"/>
        <v>0.27272727272727271</v>
      </c>
      <c r="Z8" s="31">
        <v>5</v>
      </c>
      <c r="AA8" s="36">
        <v>49</v>
      </c>
      <c r="AB8" s="27">
        <f t="shared" si="9"/>
        <v>4.4545454545454541</v>
      </c>
      <c r="AC8" s="36">
        <v>3</v>
      </c>
      <c r="AD8" s="32">
        <f t="shared" si="10"/>
        <v>0.27272727272727271</v>
      </c>
      <c r="AE8" s="31">
        <v>2</v>
      </c>
      <c r="AF8" s="36">
        <v>40</v>
      </c>
      <c r="AG8" s="27">
        <f t="shared" si="11"/>
        <v>3.6363636363636362</v>
      </c>
      <c r="AH8" s="36">
        <v>2</v>
      </c>
      <c r="AI8" s="32">
        <f t="shared" si="12"/>
        <v>0.18181818181818182</v>
      </c>
      <c r="AJ8" s="39">
        <v>0</v>
      </c>
      <c r="AK8" s="32">
        <f t="shared" si="13"/>
        <v>0</v>
      </c>
      <c r="AL8" s="31">
        <v>4.9020000000000001</v>
      </c>
      <c r="AM8" s="32">
        <f t="shared" si="14"/>
        <v>0.44563636363636366</v>
      </c>
      <c r="AN8" s="31">
        <v>0</v>
      </c>
      <c r="AO8" s="32">
        <v>0</v>
      </c>
      <c r="AP8" s="109">
        <v>0</v>
      </c>
      <c r="AQ8" s="109">
        <v>0</v>
      </c>
    </row>
    <row r="9" spans="1:43">
      <c r="A9" t="s">
        <v>562</v>
      </c>
      <c r="B9" t="s">
        <v>940</v>
      </c>
      <c r="C9" s="31">
        <v>2000</v>
      </c>
      <c r="D9" s="27">
        <v>2013</v>
      </c>
      <c r="E9" s="32">
        <f t="shared" si="0"/>
        <v>13</v>
      </c>
      <c r="F9" s="31">
        <v>5</v>
      </c>
      <c r="G9" s="36">
        <v>224</v>
      </c>
      <c r="H9" s="27">
        <f t="shared" si="1"/>
        <v>17.23076923076923</v>
      </c>
      <c r="I9" s="36">
        <v>4</v>
      </c>
      <c r="J9" s="32">
        <f t="shared" si="2"/>
        <v>0.30769230769230771</v>
      </c>
      <c r="K9" s="31">
        <v>4</v>
      </c>
      <c r="L9" s="36">
        <v>224</v>
      </c>
      <c r="M9" s="27">
        <f t="shared" si="3"/>
        <v>17.23076923076923</v>
      </c>
      <c r="N9" s="36">
        <v>4</v>
      </c>
      <c r="O9" s="32">
        <f t="shared" si="4"/>
        <v>0.30769230769230771</v>
      </c>
      <c r="P9" s="31">
        <v>0</v>
      </c>
      <c r="Q9" s="36">
        <v>0</v>
      </c>
      <c r="R9" s="27">
        <f t="shared" si="5"/>
        <v>0</v>
      </c>
      <c r="S9" s="36">
        <v>0</v>
      </c>
      <c r="T9" s="32">
        <f t="shared" si="6"/>
        <v>0</v>
      </c>
      <c r="U9" s="31">
        <v>5</v>
      </c>
      <c r="V9" s="36">
        <v>224</v>
      </c>
      <c r="W9" s="27">
        <f t="shared" si="7"/>
        <v>17.23076923076923</v>
      </c>
      <c r="X9" s="36">
        <v>4</v>
      </c>
      <c r="Y9" s="32">
        <f t="shared" si="8"/>
        <v>0.30769230769230771</v>
      </c>
      <c r="Z9" s="31">
        <v>5</v>
      </c>
      <c r="AA9" s="36">
        <v>224</v>
      </c>
      <c r="AB9" s="27">
        <f t="shared" si="9"/>
        <v>17.23076923076923</v>
      </c>
      <c r="AC9" s="36">
        <v>4</v>
      </c>
      <c r="AD9" s="32">
        <f t="shared" si="10"/>
        <v>0.30769230769230771</v>
      </c>
      <c r="AE9" s="31">
        <v>4</v>
      </c>
      <c r="AF9" s="36">
        <v>224</v>
      </c>
      <c r="AG9" s="27">
        <f t="shared" si="11"/>
        <v>17.23076923076923</v>
      </c>
      <c r="AH9" s="36">
        <v>4</v>
      </c>
      <c r="AI9" s="32">
        <f t="shared" si="12"/>
        <v>0.30769230769230771</v>
      </c>
      <c r="AJ9" s="39">
        <v>0</v>
      </c>
      <c r="AK9" s="32">
        <f t="shared" si="13"/>
        <v>0</v>
      </c>
      <c r="AL9" s="31">
        <v>9.9019999999999992</v>
      </c>
      <c r="AM9" s="32">
        <f t="shared" si="14"/>
        <v>0.76169230769230767</v>
      </c>
      <c r="AN9" s="31">
        <v>0</v>
      </c>
      <c r="AO9" s="32">
        <v>0</v>
      </c>
      <c r="AP9" s="109">
        <v>0</v>
      </c>
      <c r="AQ9" s="109">
        <v>0</v>
      </c>
    </row>
    <row r="10" spans="1:43">
      <c r="A10" t="s">
        <v>563</v>
      </c>
      <c r="B10" t="s">
        <v>940</v>
      </c>
      <c r="C10" s="31">
        <v>1984</v>
      </c>
      <c r="D10" s="27">
        <v>2013</v>
      </c>
      <c r="E10" s="32">
        <f t="shared" si="0"/>
        <v>29</v>
      </c>
      <c r="F10" s="31">
        <v>3</v>
      </c>
      <c r="G10" s="36">
        <v>23</v>
      </c>
      <c r="H10" s="27">
        <f t="shared" si="1"/>
        <v>0.7931034482758621</v>
      </c>
      <c r="I10" s="36">
        <v>2</v>
      </c>
      <c r="J10" s="32">
        <f t="shared" si="2"/>
        <v>6.8965517241379309E-2</v>
      </c>
      <c r="K10" s="31">
        <v>3</v>
      </c>
      <c r="L10" s="36">
        <v>23</v>
      </c>
      <c r="M10" s="27">
        <f t="shared" si="3"/>
        <v>0.7931034482758621</v>
      </c>
      <c r="N10" s="36">
        <v>2</v>
      </c>
      <c r="O10" s="32">
        <f t="shared" si="4"/>
        <v>6.8965517241379309E-2</v>
      </c>
      <c r="P10" s="31">
        <v>2</v>
      </c>
      <c r="Q10" s="36">
        <v>10</v>
      </c>
      <c r="R10" s="27">
        <f t="shared" si="5"/>
        <v>0.34482758620689657</v>
      </c>
      <c r="S10" s="36">
        <v>2</v>
      </c>
      <c r="T10" s="32">
        <f t="shared" si="6"/>
        <v>6.8965517241379309E-2</v>
      </c>
      <c r="U10" s="31">
        <v>1</v>
      </c>
      <c r="V10" s="36">
        <v>13</v>
      </c>
      <c r="W10" s="27">
        <f t="shared" si="7"/>
        <v>0.44827586206896552</v>
      </c>
      <c r="X10" s="36">
        <v>1</v>
      </c>
      <c r="Y10" s="32">
        <f t="shared" si="8"/>
        <v>3.4482758620689655E-2</v>
      </c>
      <c r="Z10" s="31">
        <v>0</v>
      </c>
      <c r="AA10" s="36">
        <v>0</v>
      </c>
      <c r="AB10" s="27">
        <f t="shared" si="9"/>
        <v>0</v>
      </c>
      <c r="AC10" s="36">
        <v>0</v>
      </c>
      <c r="AD10" s="32">
        <f t="shared" si="10"/>
        <v>0</v>
      </c>
      <c r="AE10" s="31">
        <v>3</v>
      </c>
      <c r="AF10" s="36">
        <v>23</v>
      </c>
      <c r="AG10" s="27">
        <f t="shared" si="11"/>
        <v>0.7931034482758621</v>
      </c>
      <c r="AH10" s="36">
        <v>2</v>
      </c>
      <c r="AI10" s="32">
        <f t="shared" si="12"/>
        <v>6.8965517241379309E-2</v>
      </c>
      <c r="AJ10" s="39">
        <v>0</v>
      </c>
      <c r="AK10" s="32">
        <f t="shared" si="13"/>
        <v>0</v>
      </c>
      <c r="AL10" s="31">
        <v>14.02</v>
      </c>
      <c r="AM10" s="32">
        <f t="shared" si="14"/>
        <v>0.48344827586206895</v>
      </c>
      <c r="AN10" s="31">
        <v>0</v>
      </c>
      <c r="AO10" s="32">
        <v>0</v>
      </c>
      <c r="AP10" s="109">
        <v>0</v>
      </c>
      <c r="AQ10" s="109">
        <v>0</v>
      </c>
    </row>
    <row r="11" spans="1:43">
      <c r="A11" t="s">
        <v>564</v>
      </c>
      <c r="B11" t="s">
        <v>940</v>
      </c>
      <c r="C11" s="31">
        <v>2009</v>
      </c>
      <c r="D11" s="27">
        <v>2013</v>
      </c>
      <c r="E11" s="32">
        <f t="shared" si="0"/>
        <v>4</v>
      </c>
      <c r="F11" s="31">
        <v>1</v>
      </c>
      <c r="G11" s="36">
        <v>0</v>
      </c>
      <c r="H11" s="27">
        <f t="shared" si="1"/>
        <v>0</v>
      </c>
      <c r="I11" s="36">
        <v>0</v>
      </c>
      <c r="J11" s="32">
        <f t="shared" si="2"/>
        <v>0</v>
      </c>
      <c r="K11" s="31">
        <v>1</v>
      </c>
      <c r="L11" s="36">
        <v>0</v>
      </c>
      <c r="M11" s="27">
        <f t="shared" si="3"/>
        <v>0</v>
      </c>
      <c r="N11" s="36">
        <v>0</v>
      </c>
      <c r="O11" s="32">
        <f t="shared" si="4"/>
        <v>0</v>
      </c>
      <c r="P11" s="31">
        <v>0</v>
      </c>
      <c r="Q11" s="36">
        <v>0</v>
      </c>
      <c r="R11" s="27">
        <f t="shared" si="5"/>
        <v>0</v>
      </c>
      <c r="S11" s="36">
        <v>0</v>
      </c>
      <c r="T11" s="32">
        <f t="shared" si="6"/>
        <v>0</v>
      </c>
      <c r="U11" s="31">
        <v>1</v>
      </c>
      <c r="V11" s="36">
        <v>0</v>
      </c>
      <c r="W11" s="27">
        <f t="shared" si="7"/>
        <v>0</v>
      </c>
      <c r="X11" s="36">
        <v>0</v>
      </c>
      <c r="Y11" s="32">
        <f t="shared" si="8"/>
        <v>0</v>
      </c>
      <c r="Z11" s="31">
        <v>0</v>
      </c>
      <c r="AA11" s="36">
        <v>0</v>
      </c>
      <c r="AB11" s="27">
        <f t="shared" si="9"/>
        <v>0</v>
      </c>
      <c r="AC11" s="36">
        <v>0</v>
      </c>
      <c r="AD11" s="32">
        <f t="shared" si="10"/>
        <v>0</v>
      </c>
      <c r="AE11" s="31">
        <v>0</v>
      </c>
      <c r="AF11" s="36">
        <v>0</v>
      </c>
      <c r="AG11" s="27">
        <f t="shared" si="11"/>
        <v>0</v>
      </c>
      <c r="AH11" s="36">
        <v>0</v>
      </c>
      <c r="AI11" s="32">
        <f t="shared" si="12"/>
        <v>0</v>
      </c>
      <c r="AJ11" s="39">
        <v>0</v>
      </c>
      <c r="AK11" s="32">
        <f t="shared" si="13"/>
        <v>0</v>
      </c>
      <c r="AL11" s="31">
        <v>0</v>
      </c>
      <c r="AM11" s="32">
        <f t="shared" si="14"/>
        <v>0</v>
      </c>
      <c r="AN11" s="31">
        <v>0</v>
      </c>
      <c r="AO11" s="32">
        <v>0</v>
      </c>
      <c r="AP11" s="109">
        <v>0</v>
      </c>
      <c r="AQ11" s="109">
        <v>0</v>
      </c>
    </row>
    <row r="12" spans="1:43" ht="15" thickBot="1">
      <c r="A12" t="s">
        <v>565</v>
      </c>
      <c r="B12" t="s">
        <v>940</v>
      </c>
      <c r="C12" s="33">
        <v>1991</v>
      </c>
      <c r="D12" s="34">
        <v>2013</v>
      </c>
      <c r="E12" s="35">
        <f t="shared" si="0"/>
        <v>22</v>
      </c>
      <c r="F12" s="33">
        <v>10</v>
      </c>
      <c r="G12" s="34">
        <v>59</v>
      </c>
      <c r="H12" s="34">
        <f t="shared" si="1"/>
        <v>2.6818181818181817</v>
      </c>
      <c r="I12" s="34">
        <v>4</v>
      </c>
      <c r="J12" s="35">
        <f t="shared" si="2"/>
        <v>0.18181818181818182</v>
      </c>
      <c r="K12" s="33">
        <v>7</v>
      </c>
      <c r="L12" s="34">
        <v>52</v>
      </c>
      <c r="M12" s="34">
        <f t="shared" si="3"/>
        <v>2.3636363636363638</v>
      </c>
      <c r="N12" s="34">
        <v>4</v>
      </c>
      <c r="O12" s="35">
        <f t="shared" si="4"/>
        <v>0.18181818181818182</v>
      </c>
      <c r="P12" s="33">
        <v>1</v>
      </c>
      <c r="Q12" s="34">
        <v>15</v>
      </c>
      <c r="R12" s="34">
        <f t="shared" si="5"/>
        <v>0.68181818181818177</v>
      </c>
      <c r="S12" s="34">
        <v>1</v>
      </c>
      <c r="T12" s="35">
        <f t="shared" si="6"/>
        <v>4.5454545454545456E-2</v>
      </c>
      <c r="U12" s="33">
        <v>6</v>
      </c>
      <c r="V12" s="34">
        <v>37</v>
      </c>
      <c r="W12" s="34">
        <f t="shared" si="7"/>
        <v>1.6818181818181819</v>
      </c>
      <c r="X12" s="34">
        <v>3</v>
      </c>
      <c r="Y12" s="35">
        <f t="shared" si="8"/>
        <v>0.13636363636363635</v>
      </c>
      <c r="Z12" s="33">
        <v>4</v>
      </c>
      <c r="AA12" s="34">
        <v>32</v>
      </c>
      <c r="AB12" s="34">
        <f t="shared" si="9"/>
        <v>1.4545454545454546</v>
      </c>
      <c r="AC12" s="34">
        <v>2</v>
      </c>
      <c r="AD12" s="35">
        <f t="shared" si="10"/>
        <v>9.0909090909090912E-2</v>
      </c>
      <c r="AE12" s="33">
        <v>4</v>
      </c>
      <c r="AF12" s="34">
        <v>33</v>
      </c>
      <c r="AG12" s="34">
        <f t="shared" si="11"/>
        <v>1.5</v>
      </c>
      <c r="AH12" s="34">
        <v>3</v>
      </c>
      <c r="AI12" s="35">
        <f t="shared" si="12"/>
        <v>0.13636363636363635</v>
      </c>
      <c r="AJ12" s="74">
        <v>0</v>
      </c>
      <c r="AK12" s="35">
        <f t="shared" si="13"/>
        <v>0</v>
      </c>
      <c r="AL12" s="33">
        <v>14.31</v>
      </c>
      <c r="AM12" s="35">
        <f t="shared" si="14"/>
        <v>0.65045454545454551</v>
      </c>
      <c r="AN12" s="33">
        <v>0</v>
      </c>
      <c r="AO12" s="35">
        <v>0</v>
      </c>
      <c r="AP12" s="88">
        <v>0</v>
      </c>
      <c r="AQ12" s="88">
        <v>0</v>
      </c>
    </row>
    <row r="13" spans="1:43">
      <c r="A13" t="s">
        <v>1253</v>
      </c>
      <c r="B13">
        <v>8</v>
      </c>
      <c r="G13">
        <f>SUM(G5:G12)</f>
        <v>795</v>
      </c>
      <c r="H13" s="20">
        <f>SUM(H5:H12)</f>
        <v>52.070040236977356</v>
      </c>
      <c r="I13">
        <f>SUM(I5:I12)</f>
        <v>25</v>
      </c>
      <c r="J13">
        <f>SUM(J5:J12)</f>
        <v>1.6861052402634553</v>
      </c>
      <c r="L13">
        <f>SUM(L5:L12)</f>
        <v>758</v>
      </c>
      <c r="M13" s="20">
        <f>SUM(M5:M12)</f>
        <v>49.987152536442601</v>
      </c>
      <c r="N13">
        <f>SUM(N5:N12)</f>
        <v>24</v>
      </c>
      <c r="O13">
        <f>SUM(O5:O12)</f>
        <v>1.6272817108516906</v>
      </c>
      <c r="Q13">
        <f>SUM(Q5:Q12)</f>
        <v>187</v>
      </c>
      <c r="R13" s="20">
        <f>SUM(R5:R12)</f>
        <v>10.556057532730961</v>
      </c>
      <c r="S13">
        <f>SUM(S5:S12)</f>
        <v>8</v>
      </c>
      <c r="T13">
        <f>SUM(T5:T12)</f>
        <v>0.40853770975474829</v>
      </c>
      <c r="V13">
        <f>SUM(V5:V12)</f>
        <v>571</v>
      </c>
      <c r="W13" s="20">
        <f>SUM(W5:W12)</f>
        <v>39.43109500371164</v>
      </c>
      <c r="X13">
        <f>SUM(X5:X12)</f>
        <v>19</v>
      </c>
      <c r="Y13">
        <f>SUM(Y5:Y12)</f>
        <v>1.3708738185411615</v>
      </c>
      <c r="AA13">
        <f>SUM(AA5:AA12)</f>
        <v>553</v>
      </c>
      <c r="AB13" s="20">
        <f>SUM(AB5:AB12)</f>
        <v>38.755546414369945</v>
      </c>
      <c r="AC13">
        <f>SUM(AC5:AC12)</f>
        <v>17</v>
      </c>
      <c r="AD13">
        <f>SUM(AD5:AD12)</f>
        <v>1.2909365144659262</v>
      </c>
      <c r="AF13">
        <f t="shared" ref="AF13:AK13" si="15">SUM(AF5:AF12)</f>
        <v>565</v>
      </c>
      <c r="AG13" s="20">
        <f t="shared" si="15"/>
        <v>38.59945200168324</v>
      </c>
      <c r="AH13">
        <f t="shared" si="15"/>
        <v>18</v>
      </c>
      <c r="AI13">
        <f t="shared" si="15"/>
        <v>1.2556239568409953</v>
      </c>
      <c r="AJ13">
        <f t="shared" si="15"/>
        <v>0</v>
      </c>
      <c r="AK13">
        <f t="shared" si="15"/>
        <v>0</v>
      </c>
      <c r="AL13">
        <f>SUM(AL5:AL12)</f>
        <v>52.742000000000004</v>
      </c>
      <c r="AM13">
        <f>SUM(AM5:AM12)</f>
        <v>2.9064079632335211</v>
      </c>
      <c r="AN13">
        <f>SUM(AN5:AN12)</f>
        <v>0</v>
      </c>
      <c r="AO13">
        <f>SUM(AO5:AO12)</f>
        <v>0</v>
      </c>
      <c r="AP13">
        <v>0</v>
      </c>
      <c r="AQ13">
        <f>SUM(AQ5:AQ12)</f>
        <v>0</v>
      </c>
    </row>
    <row r="14" spans="1:43" ht="80" thickBot="1">
      <c r="G14" s="67" t="s">
        <v>1254</v>
      </c>
      <c r="H14" s="67" t="s">
        <v>1294</v>
      </c>
      <c r="I14" s="67" t="s">
        <v>1295</v>
      </c>
      <c r="J14" s="67" t="s">
        <v>1255</v>
      </c>
      <c r="K14" s="67"/>
      <c r="L14" s="67" t="s">
        <v>1256</v>
      </c>
      <c r="M14" s="67" t="s">
        <v>1296</v>
      </c>
      <c r="N14" s="67" t="s">
        <v>1297</v>
      </c>
      <c r="O14" s="67" t="s">
        <v>1257</v>
      </c>
      <c r="P14" s="67"/>
      <c r="Q14" s="67" t="s">
        <v>1258</v>
      </c>
      <c r="R14" s="67" t="s">
        <v>1298</v>
      </c>
      <c r="S14" s="67" t="s">
        <v>1299</v>
      </c>
      <c r="T14" s="67" t="s">
        <v>1259</v>
      </c>
      <c r="U14" s="67"/>
      <c r="V14" s="67" t="s">
        <v>1260</v>
      </c>
      <c r="W14" s="67" t="s">
        <v>1300</v>
      </c>
      <c r="X14" s="67" t="s">
        <v>1301</v>
      </c>
      <c r="Y14" s="67" t="s">
        <v>1261</v>
      </c>
      <c r="Z14" s="67"/>
      <c r="AA14" s="67" t="s">
        <v>1262</v>
      </c>
      <c r="AB14" s="67" t="s">
        <v>1304</v>
      </c>
      <c r="AC14" s="67" t="s">
        <v>1305</v>
      </c>
      <c r="AD14" s="67" t="s">
        <v>1263</v>
      </c>
      <c r="AE14" s="67"/>
      <c r="AF14" s="67" t="s">
        <v>1264</v>
      </c>
      <c r="AG14" s="67" t="s">
        <v>1302</v>
      </c>
      <c r="AH14" s="67" t="s">
        <v>1303</v>
      </c>
      <c r="AI14" s="67" t="s">
        <v>1265</v>
      </c>
      <c r="AJ14" s="67" t="s">
        <v>1266</v>
      </c>
      <c r="AK14" s="70" t="s">
        <v>1306</v>
      </c>
      <c r="AL14" s="64" t="s">
        <v>1309</v>
      </c>
      <c r="AM14" s="64" t="s">
        <v>1316</v>
      </c>
      <c r="AN14" s="67" t="s">
        <v>1353</v>
      </c>
      <c r="AO14" s="67" t="s">
        <v>1354</v>
      </c>
      <c r="AP14" s="67" t="s">
        <v>1355</v>
      </c>
      <c r="AQ14" s="67" t="s">
        <v>1358</v>
      </c>
    </row>
    <row r="15" spans="1:43" ht="30" customHeight="1" thickBot="1">
      <c r="G15" s="65">
        <f>G13/B13</f>
        <v>99.375</v>
      </c>
      <c r="H15" s="65">
        <f>H13/B13</f>
        <v>6.5087550296221695</v>
      </c>
      <c r="I15" s="65">
        <f>I13/B13</f>
        <v>3.125</v>
      </c>
      <c r="J15" s="65">
        <f>J13/B13</f>
        <v>0.21076315503293191</v>
      </c>
      <c r="L15" s="65">
        <f>L13/B13</f>
        <v>94.75</v>
      </c>
      <c r="M15" s="65">
        <f>M13/B13</f>
        <v>6.2483940670553251</v>
      </c>
      <c r="N15" s="65">
        <f>N13/B13</f>
        <v>3</v>
      </c>
      <c r="O15" s="65">
        <f>O13/B13</f>
        <v>0.20341021385646132</v>
      </c>
      <c r="Q15" s="65">
        <f>Q13/B13</f>
        <v>23.375</v>
      </c>
      <c r="R15" s="65">
        <f>R13/B13</f>
        <v>1.3195071915913701</v>
      </c>
      <c r="S15" s="65">
        <f>S13/B13</f>
        <v>1</v>
      </c>
      <c r="T15" s="65">
        <f>T13/B13</f>
        <v>5.1067213719343536E-2</v>
      </c>
      <c r="V15" s="65">
        <f>V13/B13</f>
        <v>71.375</v>
      </c>
      <c r="W15" s="65">
        <f>W13/B13</f>
        <v>4.928886875463955</v>
      </c>
      <c r="X15" s="65">
        <f>X13/B13</f>
        <v>2.375</v>
      </c>
      <c r="Y15" s="65">
        <f>Y13/B13</f>
        <v>0.17135922731764519</v>
      </c>
      <c r="AA15" s="65">
        <f>AA13/B13</f>
        <v>69.125</v>
      </c>
      <c r="AB15" s="65">
        <f>AB13/B13</f>
        <v>4.8444433017962432</v>
      </c>
      <c r="AC15" s="65">
        <f>AC13/B13</f>
        <v>2.125</v>
      </c>
      <c r="AD15" s="65">
        <f>AD13/B13</f>
        <v>0.16136706430824077</v>
      </c>
      <c r="AF15" s="65">
        <f>AF13/B13</f>
        <v>70.625</v>
      </c>
      <c r="AG15" s="65">
        <f>AG13/B13</f>
        <v>4.824931500210405</v>
      </c>
      <c r="AH15" s="65">
        <f>AH13/B13</f>
        <v>2.25</v>
      </c>
      <c r="AI15" s="65">
        <f>AI13/B13</f>
        <v>0.15695299460512441</v>
      </c>
      <c r="AJ15" s="65">
        <f>AJ13/B13</f>
        <v>0</v>
      </c>
      <c r="AK15" s="65">
        <f>AK13/B13</f>
        <v>0</v>
      </c>
      <c r="AL15" s="65">
        <f>AL13/B13</f>
        <v>6.5927500000000006</v>
      </c>
      <c r="AM15" s="65">
        <f>AM13/B13</f>
        <v>0.36330099540419014</v>
      </c>
      <c r="AN15" s="65">
        <f>AN13/B13</f>
        <v>0</v>
      </c>
      <c r="AO15" s="65">
        <f>AO13/B13</f>
        <v>0</v>
      </c>
      <c r="AP15" s="65">
        <f>AP13/B13</f>
        <v>0</v>
      </c>
      <c r="AQ15" s="65">
        <f>AQ13/B13</f>
        <v>0</v>
      </c>
    </row>
    <row r="17" spans="1:14">
      <c r="A17" s="59" t="s">
        <v>936</v>
      </c>
      <c r="B17" s="59" t="s">
        <v>981</v>
      </c>
      <c r="C17" s="59"/>
      <c r="D17" s="59" t="s">
        <v>982</v>
      </c>
      <c r="E17" s="59"/>
      <c r="F17" s="59"/>
      <c r="G17" s="59"/>
      <c r="H17" s="59"/>
      <c r="K17" t="s">
        <v>1310</v>
      </c>
      <c r="L17" t="s">
        <v>1311</v>
      </c>
      <c r="M17" s="20" t="s">
        <v>1312</v>
      </c>
      <c r="N17" t="s">
        <v>1313</v>
      </c>
    </row>
    <row r="18" spans="1:14">
      <c r="A18" s="60"/>
      <c r="B18" s="60"/>
      <c r="C18" s="60"/>
      <c r="D18" s="60"/>
      <c r="E18" s="60"/>
      <c r="F18" s="60"/>
      <c r="G18" s="60"/>
      <c r="H18" s="60"/>
    </row>
    <row r="19" spans="1:14">
      <c r="A19" s="60" t="s">
        <v>1115</v>
      </c>
      <c r="B19" s="60">
        <v>2</v>
      </c>
      <c r="C19" s="60"/>
      <c r="D19" s="60">
        <v>3</v>
      </c>
      <c r="E19" s="60">
        <v>3</v>
      </c>
      <c r="F19" s="60"/>
      <c r="G19" s="60"/>
      <c r="H19" s="60"/>
      <c r="K19">
        <v>9.6080000000000005</v>
      </c>
      <c r="L19">
        <v>4.8040000000000003</v>
      </c>
      <c r="M19" s="20">
        <v>4.8040000000000003</v>
      </c>
    </row>
    <row r="20" spans="1:14">
      <c r="A20" s="60" t="s">
        <v>1116</v>
      </c>
      <c r="B20" s="60">
        <v>1</v>
      </c>
      <c r="C20" s="60"/>
      <c r="D20" s="60">
        <v>2</v>
      </c>
      <c r="E20" s="60"/>
      <c r="F20" s="60"/>
      <c r="G20" s="60"/>
      <c r="H20" s="60"/>
      <c r="K20">
        <v>4.9020000000000001</v>
      </c>
      <c r="L20">
        <v>4.9020000000000001</v>
      </c>
    </row>
    <row r="21" spans="1:14">
      <c r="A21" s="60" t="s">
        <v>1117</v>
      </c>
      <c r="B21" s="60">
        <v>2</v>
      </c>
      <c r="C21" s="60"/>
      <c r="D21" s="60">
        <v>1</v>
      </c>
      <c r="E21" s="60">
        <v>2</v>
      </c>
      <c r="F21" s="60"/>
      <c r="G21" s="60"/>
      <c r="H21" s="60"/>
      <c r="K21">
        <v>9.9019999999999992</v>
      </c>
      <c r="L21">
        <v>5</v>
      </c>
      <c r="M21" s="20">
        <v>4.9020000000000001</v>
      </c>
    </row>
    <row r="22" spans="1:14">
      <c r="A22" s="60" t="s">
        <v>1118</v>
      </c>
      <c r="B22" s="60">
        <v>3</v>
      </c>
      <c r="C22" s="60"/>
      <c r="D22" s="60">
        <v>1</v>
      </c>
      <c r="E22" s="60">
        <v>6</v>
      </c>
      <c r="F22" s="60">
        <v>6</v>
      </c>
      <c r="G22" s="60"/>
      <c r="H22" s="60"/>
      <c r="K22">
        <v>14.02</v>
      </c>
      <c r="L22">
        <v>5</v>
      </c>
      <c r="M22" s="20">
        <v>4.51</v>
      </c>
      <c r="N22">
        <v>4.51</v>
      </c>
    </row>
    <row r="23" spans="1:14">
      <c r="A23" s="60" t="s">
        <v>1119</v>
      </c>
      <c r="B23" s="60">
        <v>4</v>
      </c>
      <c r="C23" s="60"/>
      <c r="D23" s="60">
        <v>2</v>
      </c>
      <c r="E23" s="60">
        <v>2</v>
      </c>
      <c r="F23" s="60">
        <v>6</v>
      </c>
      <c r="G23" s="60" t="s">
        <v>929</v>
      </c>
      <c r="H23" s="60"/>
      <c r="K23">
        <v>14.314</v>
      </c>
      <c r="L23">
        <v>4.9020000000000001</v>
      </c>
      <c r="M23" s="20">
        <v>4.9020000000000001</v>
      </c>
      <c r="N23">
        <v>4.51</v>
      </c>
    </row>
  </sheetData>
  <hyperlinks>
    <hyperlink ref="A3" r:id="rId1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48"/>
  <sheetViews>
    <sheetView topLeftCell="P1" workbookViewId="0">
      <selection activeCell="AQ5" sqref="AQ5:AQ25"/>
    </sheetView>
  </sheetViews>
  <sheetFormatPr baseColWidth="10" defaultColWidth="8.83203125" defaultRowHeight="14" x14ac:dyDescent="0"/>
  <cols>
    <col min="1" max="1" width="18.5" customWidth="1"/>
    <col min="3" max="7" width="5.6640625" customWidth="1"/>
    <col min="8" max="8" width="5.6640625" style="20" customWidth="1"/>
    <col min="9" max="12" width="5.6640625" customWidth="1"/>
    <col min="13" max="13" width="5.6640625" style="20" customWidth="1"/>
    <col min="14" max="17" width="5.6640625" customWidth="1"/>
    <col min="18" max="18" width="5.6640625" style="20" customWidth="1"/>
    <col min="19" max="22" width="5.6640625" customWidth="1"/>
    <col min="23" max="23" width="5.6640625" style="20" customWidth="1"/>
    <col min="24" max="27" width="5.6640625" customWidth="1"/>
    <col min="28" max="28" width="5.6640625" style="20" customWidth="1"/>
    <col min="29" max="32" width="5.6640625" customWidth="1"/>
    <col min="33" max="33" width="5.6640625" style="20" customWidth="1"/>
    <col min="34" max="35" width="5.6640625" customWidth="1"/>
  </cols>
  <sheetData>
    <row r="1" spans="1:43">
      <c r="A1">
        <v>25</v>
      </c>
      <c r="B1" t="s">
        <v>45</v>
      </c>
      <c r="C1">
        <v>9</v>
      </c>
      <c r="D1">
        <v>39</v>
      </c>
      <c r="E1">
        <f>AVERAGE(C1:D1)</f>
        <v>24</v>
      </c>
      <c r="K1">
        <v>11</v>
      </c>
      <c r="L1" t="s">
        <v>45</v>
      </c>
      <c r="N1">
        <v>9</v>
      </c>
      <c r="O1">
        <v>39</v>
      </c>
      <c r="P1">
        <v>21</v>
      </c>
      <c r="Q1">
        <v>10</v>
      </c>
      <c r="S1">
        <v>9</v>
      </c>
      <c r="T1">
        <v>17.600000000000001</v>
      </c>
    </row>
    <row r="2" spans="1:43">
      <c r="A2" t="s">
        <v>786</v>
      </c>
    </row>
    <row r="3" spans="1:43" ht="15" thickBot="1">
      <c r="A3" s="19" t="s">
        <v>785</v>
      </c>
    </row>
    <row r="4" spans="1:43" ht="73.5" customHeight="1" thickBot="1">
      <c r="B4" t="s">
        <v>939</v>
      </c>
      <c r="C4" s="40" t="s">
        <v>938</v>
      </c>
      <c r="D4" s="41" t="s">
        <v>960</v>
      </c>
      <c r="E4" s="42" t="s">
        <v>959</v>
      </c>
      <c r="F4" s="48" t="s">
        <v>946</v>
      </c>
      <c r="G4" s="49" t="s">
        <v>944</v>
      </c>
      <c r="H4" s="49" t="s">
        <v>1284</v>
      </c>
      <c r="I4" s="49" t="s">
        <v>945</v>
      </c>
      <c r="J4" s="50" t="s">
        <v>964</v>
      </c>
      <c r="K4" s="45" t="s">
        <v>947</v>
      </c>
      <c r="L4" s="49" t="s">
        <v>942</v>
      </c>
      <c r="M4" s="49" t="s">
        <v>1285</v>
      </c>
      <c r="N4" s="49" t="s">
        <v>943</v>
      </c>
      <c r="O4" s="50" t="s">
        <v>965</v>
      </c>
      <c r="P4" s="45" t="s">
        <v>951</v>
      </c>
      <c r="Q4" s="49" t="s">
        <v>952</v>
      </c>
      <c r="R4" s="49" t="s">
        <v>1286</v>
      </c>
      <c r="S4" s="49" t="s">
        <v>937</v>
      </c>
      <c r="T4" s="50" t="s">
        <v>966</v>
      </c>
      <c r="U4" s="45" t="s">
        <v>953</v>
      </c>
      <c r="V4" s="49" t="s">
        <v>954</v>
      </c>
      <c r="W4" s="49" t="s">
        <v>1287</v>
      </c>
      <c r="X4" s="49" t="s">
        <v>955</v>
      </c>
      <c r="Y4" s="50" t="s">
        <v>967</v>
      </c>
      <c r="Z4" s="45" t="s">
        <v>948</v>
      </c>
      <c r="AA4" s="49" t="s">
        <v>949</v>
      </c>
      <c r="AB4" s="49" t="s">
        <v>1290</v>
      </c>
      <c r="AC4" s="49" t="s">
        <v>950</v>
      </c>
      <c r="AD4" s="50" t="s">
        <v>968</v>
      </c>
      <c r="AE4" s="45" t="s">
        <v>956</v>
      </c>
      <c r="AF4" s="49" t="s">
        <v>957</v>
      </c>
      <c r="AG4" s="49" t="s">
        <v>1291</v>
      </c>
      <c r="AH4" s="49" t="s">
        <v>958</v>
      </c>
      <c r="AI4" s="50" t="s">
        <v>969</v>
      </c>
      <c r="AJ4" s="72" t="s">
        <v>1252</v>
      </c>
      <c r="AK4" s="50" t="s">
        <v>1307</v>
      </c>
      <c r="AL4" s="85" t="s">
        <v>1309</v>
      </c>
      <c r="AM4" s="44" t="s">
        <v>1316</v>
      </c>
      <c r="AN4" s="72" t="s">
        <v>1317</v>
      </c>
      <c r="AO4" s="89" t="s">
        <v>1318</v>
      </c>
      <c r="AP4" s="108" t="s">
        <v>1319</v>
      </c>
      <c r="AQ4" s="110" t="s">
        <v>1357</v>
      </c>
    </row>
    <row r="5" spans="1:43">
      <c r="A5" t="s">
        <v>764</v>
      </c>
      <c r="B5" t="s">
        <v>940</v>
      </c>
      <c r="C5" s="28">
        <v>2009</v>
      </c>
      <c r="D5" s="29">
        <v>2013</v>
      </c>
      <c r="E5" s="30">
        <f>D5-C5</f>
        <v>4</v>
      </c>
      <c r="F5" s="28">
        <v>1</v>
      </c>
      <c r="G5" s="29">
        <v>4</v>
      </c>
      <c r="H5" s="29">
        <f>G5/E5</f>
        <v>1</v>
      </c>
      <c r="I5" s="29">
        <v>1</v>
      </c>
      <c r="J5" s="30">
        <f>I5/E5</f>
        <v>0.25</v>
      </c>
      <c r="K5" s="28">
        <v>0</v>
      </c>
      <c r="L5" s="29">
        <v>0</v>
      </c>
      <c r="M5" s="29">
        <f>L5/E5</f>
        <v>0</v>
      </c>
      <c r="N5" s="29">
        <v>0</v>
      </c>
      <c r="O5" s="30">
        <f>N5/E5</f>
        <v>0</v>
      </c>
      <c r="P5" s="28">
        <v>0</v>
      </c>
      <c r="Q5" s="29">
        <v>0</v>
      </c>
      <c r="R5" s="29">
        <f>Q5/E5</f>
        <v>0</v>
      </c>
      <c r="S5" s="29">
        <v>0</v>
      </c>
      <c r="T5" s="30">
        <f>S5/E5</f>
        <v>0</v>
      </c>
      <c r="U5" s="28">
        <v>0</v>
      </c>
      <c r="V5" s="29">
        <v>0</v>
      </c>
      <c r="W5" s="29">
        <f>V5/E5</f>
        <v>0</v>
      </c>
      <c r="X5" s="29">
        <v>0</v>
      </c>
      <c r="Y5" s="30">
        <f>X5/E5</f>
        <v>0</v>
      </c>
      <c r="Z5" s="28">
        <v>0</v>
      </c>
      <c r="AA5" s="29">
        <v>0</v>
      </c>
      <c r="AB5" s="29">
        <f>AA5/E5</f>
        <v>0</v>
      </c>
      <c r="AC5" s="29">
        <v>0</v>
      </c>
      <c r="AD5" s="30">
        <f>AC5/E5</f>
        <v>0</v>
      </c>
      <c r="AE5" s="28">
        <v>0</v>
      </c>
      <c r="AF5" s="29">
        <v>0</v>
      </c>
      <c r="AG5" s="29">
        <f>AF5/E5</f>
        <v>0</v>
      </c>
      <c r="AH5" s="29">
        <v>0</v>
      </c>
      <c r="AI5" s="30">
        <f>AH5/E5</f>
        <v>0</v>
      </c>
      <c r="AJ5" s="78">
        <v>0</v>
      </c>
      <c r="AK5" s="30">
        <f>AJ5/E5</f>
        <v>0</v>
      </c>
      <c r="AL5" s="28">
        <v>5</v>
      </c>
      <c r="AM5" s="30">
        <f>AL5/E5</f>
        <v>1.25</v>
      </c>
      <c r="AN5" s="28">
        <v>0</v>
      </c>
      <c r="AO5" s="30">
        <v>0</v>
      </c>
      <c r="AP5" s="87">
        <v>0</v>
      </c>
      <c r="AQ5" s="87">
        <v>0</v>
      </c>
    </row>
    <row r="6" spans="1:43">
      <c r="A6" t="s">
        <v>765</v>
      </c>
      <c r="B6" t="s">
        <v>940</v>
      </c>
      <c r="C6" s="31">
        <v>2008</v>
      </c>
      <c r="D6" s="27">
        <v>2013</v>
      </c>
      <c r="E6" s="32">
        <f t="shared" ref="E6:E25" si="0">D6-C6</f>
        <v>5</v>
      </c>
      <c r="F6" s="31">
        <v>2</v>
      </c>
      <c r="G6" s="36">
        <v>1</v>
      </c>
      <c r="H6" s="27">
        <f t="shared" ref="H6:H25" si="1">G6/E6</f>
        <v>0.2</v>
      </c>
      <c r="I6" s="36">
        <v>1</v>
      </c>
      <c r="J6" s="32">
        <f t="shared" ref="J6:J25" si="2">I6/E6</f>
        <v>0.2</v>
      </c>
      <c r="K6" s="31">
        <v>2</v>
      </c>
      <c r="L6" s="36">
        <v>1</v>
      </c>
      <c r="M6" s="27">
        <f t="shared" ref="M6:M25" si="3">L6/E6</f>
        <v>0.2</v>
      </c>
      <c r="N6" s="36">
        <v>1</v>
      </c>
      <c r="O6" s="32">
        <f t="shared" ref="O6:O25" si="4">N6/E6</f>
        <v>0.2</v>
      </c>
      <c r="P6" s="31">
        <v>2</v>
      </c>
      <c r="Q6" s="36">
        <v>1</v>
      </c>
      <c r="R6" s="27">
        <f t="shared" ref="R6:R25" si="5">Q6/E6</f>
        <v>0.2</v>
      </c>
      <c r="S6" s="36">
        <v>1</v>
      </c>
      <c r="T6" s="32">
        <f t="shared" ref="T6:T25" si="6">S6/E6</f>
        <v>0.2</v>
      </c>
      <c r="U6" s="31">
        <v>0</v>
      </c>
      <c r="V6" s="36">
        <v>0</v>
      </c>
      <c r="W6" s="27">
        <f t="shared" ref="W6:W25" si="7">V6/E6</f>
        <v>0</v>
      </c>
      <c r="X6" s="36">
        <v>0</v>
      </c>
      <c r="Y6" s="32">
        <f>X6/E6</f>
        <v>0</v>
      </c>
      <c r="Z6" s="31">
        <v>0</v>
      </c>
      <c r="AA6" s="36">
        <v>0</v>
      </c>
      <c r="AB6" s="27">
        <f t="shared" ref="AB6:AB25" si="8">AA6/E6</f>
        <v>0</v>
      </c>
      <c r="AC6" s="36">
        <v>0</v>
      </c>
      <c r="AD6" s="32">
        <f t="shared" ref="AD6:AD25" si="9">AC6/E6</f>
        <v>0</v>
      </c>
      <c r="AE6" s="31">
        <v>0</v>
      </c>
      <c r="AF6" s="36">
        <v>0</v>
      </c>
      <c r="AG6" s="27">
        <f t="shared" ref="AG6:AG25" si="10">AF6/E6</f>
        <v>0</v>
      </c>
      <c r="AH6" s="36">
        <v>0</v>
      </c>
      <c r="AI6" s="32">
        <f t="shared" ref="AI6:AI25" si="11">AH6/E6</f>
        <v>0</v>
      </c>
      <c r="AJ6" s="39">
        <v>0</v>
      </c>
      <c r="AK6" s="32">
        <f t="shared" ref="AK6:AK25" si="12">AJ6/E6</f>
        <v>0</v>
      </c>
      <c r="AL6" s="31">
        <v>5</v>
      </c>
      <c r="AM6" s="32">
        <f t="shared" ref="AM6:AM25" si="13">AL6/E6</f>
        <v>1</v>
      </c>
      <c r="AN6" s="31">
        <v>0</v>
      </c>
      <c r="AO6" s="32">
        <v>0</v>
      </c>
      <c r="AP6" s="109">
        <v>0</v>
      </c>
      <c r="AQ6" s="109">
        <v>0</v>
      </c>
    </row>
    <row r="7" spans="1:43">
      <c r="A7" t="s">
        <v>766</v>
      </c>
      <c r="B7" t="s">
        <v>940</v>
      </c>
      <c r="C7" s="31">
        <v>2012</v>
      </c>
      <c r="D7" s="27">
        <v>2013</v>
      </c>
      <c r="E7" s="32">
        <f t="shared" si="0"/>
        <v>1</v>
      </c>
      <c r="F7" s="31">
        <v>4</v>
      </c>
      <c r="G7" s="36">
        <v>2</v>
      </c>
      <c r="H7" s="27">
        <f t="shared" si="1"/>
        <v>2</v>
      </c>
      <c r="I7" s="36">
        <v>1</v>
      </c>
      <c r="J7" s="32">
        <f t="shared" si="2"/>
        <v>1</v>
      </c>
      <c r="K7" s="31">
        <v>4</v>
      </c>
      <c r="L7" s="36">
        <v>2</v>
      </c>
      <c r="M7" s="27">
        <f t="shared" si="3"/>
        <v>2</v>
      </c>
      <c r="N7" s="36">
        <v>1</v>
      </c>
      <c r="O7" s="32">
        <f t="shared" si="4"/>
        <v>1</v>
      </c>
      <c r="P7" s="31">
        <v>1</v>
      </c>
      <c r="Q7" s="36">
        <v>1</v>
      </c>
      <c r="R7" s="27">
        <f t="shared" si="5"/>
        <v>1</v>
      </c>
      <c r="S7" s="36">
        <v>1</v>
      </c>
      <c r="T7" s="32">
        <f t="shared" si="6"/>
        <v>1</v>
      </c>
      <c r="U7" s="31">
        <v>3</v>
      </c>
      <c r="V7" s="36">
        <v>1</v>
      </c>
      <c r="W7" s="27">
        <f t="shared" si="7"/>
        <v>1</v>
      </c>
      <c r="X7" s="36">
        <v>1</v>
      </c>
      <c r="Y7" s="32">
        <f t="shared" ref="Y7:Y25" si="14">X7/E7</f>
        <v>1</v>
      </c>
      <c r="Z7" s="39">
        <v>3</v>
      </c>
      <c r="AA7" s="36">
        <v>1</v>
      </c>
      <c r="AB7" s="27">
        <f t="shared" si="8"/>
        <v>1</v>
      </c>
      <c r="AC7" s="36">
        <v>1</v>
      </c>
      <c r="AD7" s="32">
        <f t="shared" si="9"/>
        <v>1</v>
      </c>
      <c r="AE7" s="31">
        <v>2</v>
      </c>
      <c r="AF7" s="27">
        <v>0</v>
      </c>
      <c r="AG7" s="27">
        <f t="shared" si="10"/>
        <v>0</v>
      </c>
      <c r="AH7" s="27">
        <v>0</v>
      </c>
      <c r="AI7" s="32">
        <f t="shared" si="11"/>
        <v>0</v>
      </c>
      <c r="AJ7" s="39">
        <v>0</v>
      </c>
      <c r="AK7" s="32">
        <f t="shared" si="12"/>
        <v>0</v>
      </c>
      <c r="AL7" s="31">
        <v>0</v>
      </c>
      <c r="AM7" s="32">
        <f t="shared" si="13"/>
        <v>0</v>
      </c>
      <c r="AN7" s="31">
        <v>0</v>
      </c>
      <c r="AO7" s="32">
        <v>0</v>
      </c>
      <c r="AP7" s="109">
        <v>0</v>
      </c>
      <c r="AQ7" s="109">
        <v>0</v>
      </c>
    </row>
    <row r="8" spans="1:43">
      <c r="A8" t="s">
        <v>767</v>
      </c>
      <c r="B8" t="s">
        <v>940</v>
      </c>
      <c r="C8" s="31">
        <v>1997</v>
      </c>
      <c r="D8" s="27">
        <v>2013</v>
      </c>
      <c r="E8" s="32">
        <f t="shared" si="0"/>
        <v>16</v>
      </c>
      <c r="F8" s="31">
        <v>13</v>
      </c>
      <c r="G8" s="36">
        <v>96</v>
      </c>
      <c r="H8" s="27">
        <f t="shared" si="1"/>
        <v>6</v>
      </c>
      <c r="I8" s="36">
        <v>5</v>
      </c>
      <c r="J8" s="32">
        <f t="shared" si="2"/>
        <v>0.3125</v>
      </c>
      <c r="K8" s="31">
        <v>12</v>
      </c>
      <c r="L8" s="36">
        <v>74</v>
      </c>
      <c r="M8" s="27">
        <f t="shared" si="3"/>
        <v>4.625</v>
      </c>
      <c r="N8" s="36">
        <v>5</v>
      </c>
      <c r="O8" s="32">
        <f t="shared" si="4"/>
        <v>0.3125</v>
      </c>
      <c r="P8" s="31">
        <v>2</v>
      </c>
      <c r="Q8" s="36">
        <v>17</v>
      </c>
      <c r="R8" s="27">
        <f t="shared" si="5"/>
        <v>1.0625</v>
      </c>
      <c r="S8" s="36">
        <v>2</v>
      </c>
      <c r="T8" s="32">
        <f t="shared" si="6"/>
        <v>0.125</v>
      </c>
      <c r="U8" s="31">
        <v>10</v>
      </c>
      <c r="V8" s="36">
        <v>57</v>
      </c>
      <c r="W8" s="27">
        <f t="shared" si="7"/>
        <v>3.5625</v>
      </c>
      <c r="X8" s="36">
        <v>4</v>
      </c>
      <c r="Y8" s="32">
        <f t="shared" si="14"/>
        <v>0.25</v>
      </c>
      <c r="Z8" s="39">
        <v>8</v>
      </c>
      <c r="AA8" s="36">
        <v>54</v>
      </c>
      <c r="AB8" s="27">
        <f t="shared" si="8"/>
        <v>3.375</v>
      </c>
      <c r="AC8" s="36">
        <v>4</v>
      </c>
      <c r="AD8" s="32">
        <f t="shared" si="9"/>
        <v>0.25</v>
      </c>
      <c r="AE8" s="31">
        <v>9</v>
      </c>
      <c r="AF8" s="36">
        <v>76</v>
      </c>
      <c r="AG8" s="27">
        <f t="shared" si="10"/>
        <v>4.75</v>
      </c>
      <c r="AH8" s="36">
        <v>4</v>
      </c>
      <c r="AI8" s="32">
        <f t="shared" si="11"/>
        <v>0.25</v>
      </c>
      <c r="AJ8" s="39">
        <v>3</v>
      </c>
      <c r="AK8" s="32">
        <f t="shared" si="12"/>
        <v>0.1875</v>
      </c>
      <c r="AL8" s="31">
        <v>11.273999999999999</v>
      </c>
      <c r="AM8" s="32">
        <f t="shared" si="13"/>
        <v>0.70462499999999995</v>
      </c>
      <c r="AN8" s="31">
        <v>3</v>
      </c>
      <c r="AO8" s="32">
        <v>0</v>
      </c>
      <c r="AP8" s="109">
        <v>0</v>
      </c>
      <c r="AQ8" s="109">
        <v>1</v>
      </c>
    </row>
    <row r="9" spans="1:43">
      <c r="A9" t="s">
        <v>768</v>
      </c>
      <c r="B9" t="s">
        <v>940</v>
      </c>
      <c r="C9" s="31">
        <v>2010</v>
      </c>
      <c r="D9" s="27">
        <v>2013</v>
      </c>
      <c r="E9" s="32">
        <f t="shared" si="0"/>
        <v>3</v>
      </c>
      <c r="F9" s="31">
        <v>1</v>
      </c>
      <c r="G9" s="36">
        <v>1</v>
      </c>
      <c r="H9" s="27">
        <f t="shared" si="1"/>
        <v>0.33333333333333331</v>
      </c>
      <c r="I9" s="36">
        <v>1</v>
      </c>
      <c r="J9" s="32">
        <f t="shared" si="2"/>
        <v>0.33333333333333331</v>
      </c>
      <c r="K9" s="31">
        <v>1</v>
      </c>
      <c r="L9" s="36">
        <v>1</v>
      </c>
      <c r="M9" s="27">
        <f t="shared" si="3"/>
        <v>0.33333333333333331</v>
      </c>
      <c r="N9" s="36">
        <v>1</v>
      </c>
      <c r="O9" s="32">
        <f t="shared" si="4"/>
        <v>0.33333333333333331</v>
      </c>
      <c r="P9" s="31">
        <v>0</v>
      </c>
      <c r="Q9" s="36">
        <v>0</v>
      </c>
      <c r="R9" s="27">
        <f t="shared" si="5"/>
        <v>0</v>
      </c>
      <c r="S9" s="36">
        <v>0</v>
      </c>
      <c r="T9" s="32">
        <f t="shared" si="6"/>
        <v>0</v>
      </c>
      <c r="U9" s="31">
        <v>1</v>
      </c>
      <c r="V9" s="36">
        <v>1</v>
      </c>
      <c r="W9" s="27">
        <f t="shared" si="7"/>
        <v>0.33333333333333331</v>
      </c>
      <c r="X9" s="36">
        <v>1</v>
      </c>
      <c r="Y9" s="32">
        <f t="shared" si="14"/>
        <v>0.33333333333333331</v>
      </c>
      <c r="Z9" s="39">
        <v>1</v>
      </c>
      <c r="AA9" s="36">
        <v>1</v>
      </c>
      <c r="AB9" s="27">
        <f t="shared" si="8"/>
        <v>0.33333333333333331</v>
      </c>
      <c r="AC9" s="36">
        <v>1</v>
      </c>
      <c r="AD9" s="32">
        <f t="shared" si="9"/>
        <v>0.33333333333333331</v>
      </c>
      <c r="AE9" s="31">
        <v>1</v>
      </c>
      <c r="AF9" s="36">
        <v>1</v>
      </c>
      <c r="AG9" s="27">
        <f t="shared" si="10"/>
        <v>0.33333333333333331</v>
      </c>
      <c r="AH9" s="36">
        <v>1</v>
      </c>
      <c r="AI9" s="32">
        <f t="shared" si="11"/>
        <v>0.33333333333333331</v>
      </c>
      <c r="AJ9" s="39">
        <v>0</v>
      </c>
      <c r="AK9" s="32">
        <f t="shared" si="12"/>
        <v>0</v>
      </c>
      <c r="AL9" s="31">
        <v>0</v>
      </c>
      <c r="AM9" s="32">
        <f t="shared" si="13"/>
        <v>0</v>
      </c>
      <c r="AN9" s="31">
        <v>0</v>
      </c>
      <c r="AO9" s="32">
        <v>0</v>
      </c>
      <c r="AP9" s="109">
        <v>0</v>
      </c>
      <c r="AQ9" s="109">
        <v>0</v>
      </c>
    </row>
    <row r="10" spans="1:43">
      <c r="A10" t="s">
        <v>769</v>
      </c>
      <c r="B10" t="s">
        <v>940</v>
      </c>
      <c r="C10" s="31">
        <v>1983</v>
      </c>
      <c r="D10" s="27">
        <v>2013</v>
      </c>
      <c r="E10" s="32">
        <f t="shared" si="0"/>
        <v>30</v>
      </c>
      <c r="F10" s="31">
        <v>22</v>
      </c>
      <c r="G10" s="36">
        <v>341</v>
      </c>
      <c r="H10" s="27">
        <f t="shared" si="1"/>
        <v>11.366666666666667</v>
      </c>
      <c r="I10" s="36">
        <v>9</v>
      </c>
      <c r="J10" s="32">
        <f t="shared" si="2"/>
        <v>0.3</v>
      </c>
      <c r="K10" s="31">
        <v>21</v>
      </c>
      <c r="L10" s="36">
        <v>339</v>
      </c>
      <c r="M10" s="27">
        <f t="shared" si="3"/>
        <v>11.3</v>
      </c>
      <c r="N10" s="36">
        <v>9</v>
      </c>
      <c r="O10" s="32">
        <f t="shared" si="4"/>
        <v>0.3</v>
      </c>
      <c r="P10" s="31">
        <v>1</v>
      </c>
      <c r="Q10" s="36">
        <v>13</v>
      </c>
      <c r="R10" s="27">
        <f t="shared" si="5"/>
        <v>0.43333333333333335</v>
      </c>
      <c r="S10" s="36">
        <v>1</v>
      </c>
      <c r="T10" s="32">
        <f t="shared" si="6"/>
        <v>3.3333333333333333E-2</v>
      </c>
      <c r="U10" s="31">
        <v>20</v>
      </c>
      <c r="V10" s="36">
        <v>326</v>
      </c>
      <c r="W10" s="27">
        <f t="shared" si="7"/>
        <v>10.866666666666667</v>
      </c>
      <c r="X10" s="36">
        <v>9</v>
      </c>
      <c r="Y10" s="32">
        <f t="shared" si="14"/>
        <v>0.3</v>
      </c>
      <c r="Z10" s="39">
        <v>19</v>
      </c>
      <c r="AA10" s="36">
        <v>326</v>
      </c>
      <c r="AB10" s="27">
        <f t="shared" si="8"/>
        <v>10.866666666666667</v>
      </c>
      <c r="AC10" s="36">
        <v>9</v>
      </c>
      <c r="AD10" s="32">
        <f t="shared" si="9"/>
        <v>0.3</v>
      </c>
      <c r="AE10" s="31">
        <v>18</v>
      </c>
      <c r="AF10" s="36">
        <v>326</v>
      </c>
      <c r="AG10" s="27">
        <f t="shared" si="10"/>
        <v>10.866666666666667</v>
      </c>
      <c r="AH10" s="36">
        <v>9</v>
      </c>
      <c r="AI10" s="32">
        <f t="shared" si="11"/>
        <v>0.3</v>
      </c>
      <c r="AJ10" s="39">
        <v>1</v>
      </c>
      <c r="AK10" s="32">
        <f t="shared" si="12"/>
        <v>3.3333333333333333E-2</v>
      </c>
      <c r="AL10" s="31">
        <v>9.8040000000000003</v>
      </c>
      <c r="AM10" s="32">
        <f t="shared" si="13"/>
        <v>0.32680000000000003</v>
      </c>
      <c r="AN10" s="31">
        <v>0</v>
      </c>
      <c r="AO10" s="32">
        <v>0</v>
      </c>
      <c r="AP10" s="109">
        <v>1</v>
      </c>
      <c r="AQ10" s="109">
        <v>0</v>
      </c>
    </row>
    <row r="11" spans="1:43">
      <c r="A11" t="s">
        <v>770</v>
      </c>
      <c r="B11" t="s">
        <v>940</v>
      </c>
      <c r="C11" s="31">
        <v>1982</v>
      </c>
      <c r="D11" s="27">
        <v>2013</v>
      </c>
      <c r="E11" s="32">
        <f t="shared" si="0"/>
        <v>31</v>
      </c>
      <c r="F11" s="31">
        <v>8</v>
      </c>
      <c r="G11" s="36">
        <v>22</v>
      </c>
      <c r="H11" s="27">
        <f t="shared" si="1"/>
        <v>0.70967741935483875</v>
      </c>
      <c r="I11" s="36">
        <v>2</v>
      </c>
      <c r="J11" s="32">
        <f t="shared" si="2"/>
        <v>6.4516129032258063E-2</v>
      </c>
      <c r="K11" s="31">
        <v>6</v>
      </c>
      <c r="L11" s="36">
        <v>18</v>
      </c>
      <c r="M11" s="27">
        <f t="shared" si="3"/>
        <v>0.58064516129032262</v>
      </c>
      <c r="N11" s="36">
        <v>2</v>
      </c>
      <c r="O11" s="32">
        <f t="shared" si="4"/>
        <v>6.4516129032258063E-2</v>
      </c>
      <c r="P11" s="31">
        <v>2</v>
      </c>
      <c r="Q11" s="36">
        <v>1</v>
      </c>
      <c r="R11" s="27">
        <f t="shared" si="5"/>
        <v>3.2258064516129031E-2</v>
      </c>
      <c r="S11" s="36">
        <v>1</v>
      </c>
      <c r="T11" s="32">
        <f t="shared" si="6"/>
        <v>3.2258064516129031E-2</v>
      </c>
      <c r="U11" s="31">
        <v>4</v>
      </c>
      <c r="V11" s="36">
        <v>17</v>
      </c>
      <c r="W11" s="27">
        <f t="shared" si="7"/>
        <v>0.54838709677419351</v>
      </c>
      <c r="X11" s="36">
        <v>2</v>
      </c>
      <c r="Y11" s="32">
        <f t="shared" si="14"/>
        <v>6.4516129032258063E-2</v>
      </c>
      <c r="Z11" s="39">
        <v>3</v>
      </c>
      <c r="AA11" s="36">
        <v>5</v>
      </c>
      <c r="AB11" s="27">
        <f t="shared" si="8"/>
        <v>0.16129032258064516</v>
      </c>
      <c r="AC11" s="36">
        <v>1</v>
      </c>
      <c r="AD11" s="32">
        <f t="shared" si="9"/>
        <v>3.2258064516129031E-2</v>
      </c>
      <c r="AE11" s="31">
        <v>2</v>
      </c>
      <c r="AF11" s="36">
        <v>1</v>
      </c>
      <c r="AG11" s="27">
        <f t="shared" si="10"/>
        <v>3.2258064516129031E-2</v>
      </c>
      <c r="AH11" s="36">
        <v>1</v>
      </c>
      <c r="AI11" s="32">
        <f t="shared" si="11"/>
        <v>3.2258064516129031E-2</v>
      </c>
      <c r="AJ11" s="39">
        <v>12</v>
      </c>
      <c r="AK11" s="32">
        <f t="shared" si="12"/>
        <v>0.38709677419354838</v>
      </c>
      <c r="AL11" s="31">
        <v>7.9409999999999998</v>
      </c>
      <c r="AM11" s="32">
        <f t="shared" si="13"/>
        <v>0.25616129032258061</v>
      </c>
      <c r="AN11" s="31">
        <v>1</v>
      </c>
      <c r="AO11" s="32">
        <v>0</v>
      </c>
      <c r="AP11" s="109">
        <v>0</v>
      </c>
      <c r="AQ11" s="109">
        <v>3</v>
      </c>
    </row>
    <row r="12" spans="1:43">
      <c r="A12" t="s">
        <v>771</v>
      </c>
      <c r="B12" t="s">
        <v>940</v>
      </c>
      <c r="C12" s="31">
        <v>2007</v>
      </c>
      <c r="D12" s="27">
        <v>2013</v>
      </c>
      <c r="E12" s="32">
        <f t="shared" si="0"/>
        <v>6</v>
      </c>
      <c r="F12" s="31">
        <v>4</v>
      </c>
      <c r="G12" s="36">
        <v>13</v>
      </c>
      <c r="H12" s="27">
        <f t="shared" si="1"/>
        <v>2.1666666666666665</v>
      </c>
      <c r="I12" s="36">
        <v>3</v>
      </c>
      <c r="J12" s="32">
        <f t="shared" si="2"/>
        <v>0.5</v>
      </c>
      <c r="K12" s="31">
        <v>4</v>
      </c>
      <c r="L12" s="36">
        <v>13</v>
      </c>
      <c r="M12" s="27">
        <f t="shared" si="3"/>
        <v>2.1666666666666665</v>
      </c>
      <c r="N12" s="36">
        <v>3</v>
      </c>
      <c r="O12" s="32">
        <f t="shared" si="4"/>
        <v>0.5</v>
      </c>
      <c r="P12" s="31">
        <v>2</v>
      </c>
      <c r="Q12" s="36">
        <v>7</v>
      </c>
      <c r="R12" s="27">
        <f t="shared" si="5"/>
        <v>1.1666666666666667</v>
      </c>
      <c r="S12" s="36">
        <v>1</v>
      </c>
      <c r="T12" s="32">
        <f t="shared" si="6"/>
        <v>0.16666666666666666</v>
      </c>
      <c r="U12" s="31">
        <v>2</v>
      </c>
      <c r="V12" s="36">
        <v>6</v>
      </c>
      <c r="W12" s="27">
        <f t="shared" si="7"/>
        <v>1</v>
      </c>
      <c r="X12" s="36">
        <v>2</v>
      </c>
      <c r="Y12" s="32">
        <f t="shared" si="14"/>
        <v>0.33333333333333331</v>
      </c>
      <c r="Z12" s="39">
        <v>1</v>
      </c>
      <c r="AA12" s="36">
        <v>3</v>
      </c>
      <c r="AB12" s="27">
        <f t="shared" si="8"/>
        <v>0.5</v>
      </c>
      <c r="AC12" s="36">
        <v>1</v>
      </c>
      <c r="AD12" s="32">
        <f t="shared" si="9"/>
        <v>0.16666666666666666</v>
      </c>
      <c r="AE12" s="31">
        <v>3</v>
      </c>
      <c r="AF12" s="36">
        <v>13</v>
      </c>
      <c r="AG12" s="27">
        <f t="shared" si="10"/>
        <v>2.1666666666666665</v>
      </c>
      <c r="AH12" s="36">
        <v>3</v>
      </c>
      <c r="AI12" s="32">
        <f t="shared" si="11"/>
        <v>0.5</v>
      </c>
      <c r="AJ12" s="39">
        <v>0</v>
      </c>
      <c r="AK12" s="32">
        <f t="shared" si="12"/>
        <v>0</v>
      </c>
      <c r="AL12" s="31">
        <v>4.51</v>
      </c>
      <c r="AM12" s="32">
        <f t="shared" si="13"/>
        <v>0.75166666666666659</v>
      </c>
      <c r="AN12" s="31">
        <v>0</v>
      </c>
      <c r="AO12" s="32">
        <v>0</v>
      </c>
      <c r="AP12" s="109">
        <v>0</v>
      </c>
      <c r="AQ12" s="109">
        <v>0</v>
      </c>
    </row>
    <row r="13" spans="1:43">
      <c r="A13" t="s">
        <v>772</v>
      </c>
      <c r="B13" t="s">
        <v>940</v>
      </c>
      <c r="C13" s="31">
        <v>1981</v>
      </c>
      <c r="D13" s="27">
        <v>2013</v>
      </c>
      <c r="E13" s="32">
        <f t="shared" si="0"/>
        <v>32</v>
      </c>
      <c r="F13" s="31">
        <v>24</v>
      </c>
      <c r="G13" s="36">
        <v>173</v>
      </c>
      <c r="H13" s="27">
        <f t="shared" si="1"/>
        <v>5.40625</v>
      </c>
      <c r="I13" s="36">
        <v>7</v>
      </c>
      <c r="J13" s="32">
        <f t="shared" si="2"/>
        <v>0.21875</v>
      </c>
      <c r="K13" s="31">
        <v>23</v>
      </c>
      <c r="L13" s="36">
        <v>163</v>
      </c>
      <c r="M13" s="27">
        <f t="shared" si="3"/>
        <v>5.09375</v>
      </c>
      <c r="N13" s="36">
        <v>7</v>
      </c>
      <c r="O13" s="32">
        <f t="shared" si="4"/>
        <v>0.21875</v>
      </c>
      <c r="P13" s="31">
        <v>7</v>
      </c>
      <c r="Q13" s="36">
        <v>21</v>
      </c>
      <c r="R13" s="27">
        <f t="shared" si="5"/>
        <v>0.65625</v>
      </c>
      <c r="S13" s="36">
        <v>3</v>
      </c>
      <c r="T13" s="32">
        <f t="shared" si="6"/>
        <v>9.375E-2</v>
      </c>
      <c r="U13" s="31">
        <v>16</v>
      </c>
      <c r="V13" s="36">
        <v>142</v>
      </c>
      <c r="W13" s="27">
        <f t="shared" si="7"/>
        <v>4.4375</v>
      </c>
      <c r="X13" s="36">
        <v>7</v>
      </c>
      <c r="Y13" s="32">
        <f t="shared" si="14"/>
        <v>0.21875</v>
      </c>
      <c r="Z13" s="39">
        <v>1</v>
      </c>
      <c r="AA13" s="36">
        <v>2</v>
      </c>
      <c r="AB13" s="27">
        <f t="shared" si="8"/>
        <v>6.25E-2</v>
      </c>
      <c r="AC13" s="36">
        <v>1</v>
      </c>
      <c r="AD13" s="32">
        <f t="shared" si="9"/>
        <v>3.125E-2</v>
      </c>
      <c r="AE13" s="31">
        <v>16</v>
      </c>
      <c r="AF13" s="36">
        <v>147</v>
      </c>
      <c r="AG13" s="27">
        <f t="shared" si="10"/>
        <v>4.59375</v>
      </c>
      <c r="AH13" s="36">
        <v>7</v>
      </c>
      <c r="AI13" s="32">
        <f t="shared" si="11"/>
        <v>0.21875</v>
      </c>
      <c r="AJ13" s="39">
        <v>0</v>
      </c>
      <c r="AK13" s="32">
        <f t="shared" si="12"/>
        <v>0</v>
      </c>
      <c r="AL13" s="31">
        <v>12.255000000000001</v>
      </c>
      <c r="AM13" s="32">
        <f t="shared" si="13"/>
        <v>0.38296875000000002</v>
      </c>
      <c r="AN13" s="31">
        <v>0</v>
      </c>
      <c r="AO13" s="32">
        <v>0</v>
      </c>
      <c r="AP13" s="109">
        <v>0</v>
      </c>
      <c r="AQ13" s="109">
        <v>0</v>
      </c>
    </row>
    <row r="14" spans="1:43">
      <c r="A14" t="s">
        <v>773</v>
      </c>
      <c r="B14" t="s">
        <v>940</v>
      </c>
      <c r="C14" s="31">
        <v>1973</v>
      </c>
      <c r="D14" s="27">
        <v>2013</v>
      </c>
      <c r="E14" s="32">
        <f t="shared" si="0"/>
        <v>40</v>
      </c>
      <c r="F14" s="31">
        <v>28</v>
      </c>
      <c r="G14" s="36">
        <v>32</v>
      </c>
      <c r="H14" s="27">
        <f t="shared" si="1"/>
        <v>0.8</v>
      </c>
      <c r="I14" s="36">
        <v>3</v>
      </c>
      <c r="J14" s="32">
        <f t="shared" si="2"/>
        <v>7.4999999999999997E-2</v>
      </c>
      <c r="K14" s="31">
        <v>18</v>
      </c>
      <c r="L14" s="36">
        <v>27</v>
      </c>
      <c r="M14" s="27">
        <f t="shared" si="3"/>
        <v>0.67500000000000004</v>
      </c>
      <c r="N14" s="36">
        <v>3</v>
      </c>
      <c r="O14" s="32">
        <f t="shared" si="4"/>
        <v>7.4999999999999997E-2</v>
      </c>
      <c r="P14" s="31">
        <v>6</v>
      </c>
      <c r="Q14" s="36">
        <v>2</v>
      </c>
      <c r="R14" s="27">
        <f t="shared" si="5"/>
        <v>0.05</v>
      </c>
      <c r="S14" s="36">
        <v>1</v>
      </c>
      <c r="T14" s="32">
        <f t="shared" si="6"/>
        <v>2.5000000000000001E-2</v>
      </c>
      <c r="U14" s="31">
        <v>12</v>
      </c>
      <c r="V14" s="36">
        <v>25</v>
      </c>
      <c r="W14" s="27">
        <f t="shared" si="7"/>
        <v>0.625</v>
      </c>
      <c r="X14" s="36">
        <v>3</v>
      </c>
      <c r="Y14" s="32">
        <f t="shared" si="14"/>
        <v>7.4999999999999997E-2</v>
      </c>
      <c r="Z14" s="39">
        <v>9</v>
      </c>
      <c r="AA14" s="36">
        <v>23</v>
      </c>
      <c r="AB14" s="27">
        <f t="shared" si="8"/>
        <v>0.57499999999999996</v>
      </c>
      <c r="AC14" s="36">
        <v>3</v>
      </c>
      <c r="AD14" s="32">
        <f t="shared" si="9"/>
        <v>7.4999999999999997E-2</v>
      </c>
      <c r="AE14" s="31">
        <v>12</v>
      </c>
      <c r="AF14" s="36">
        <v>27</v>
      </c>
      <c r="AG14" s="27">
        <f t="shared" si="10"/>
        <v>0.67500000000000004</v>
      </c>
      <c r="AH14" s="36">
        <v>3</v>
      </c>
      <c r="AI14" s="32">
        <f t="shared" si="11"/>
        <v>7.4999999999999997E-2</v>
      </c>
      <c r="AJ14" s="39">
        <v>4</v>
      </c>
      <c r="AK14" s="32">
        <f t="shared" si="12"/>
        <v>0.1</v>
      </c>
      <c r="AL14" s="31">
        <v>18.824999999999999</v>
      </c>
      <c r="AM14" s="32">
        <f t="shared" si="13"/>
        <v>0.47062499999999996</v>
      </c>
      <c r="AN14" s="31">
        <v>0</v>
      </c>
      <c r="AO14" s="32">
        <v>3</v>
      </c>
      <c r="AP14" s="109">
        <v>1</v>
      </c>
      <c r="AQ14" s="109">
        <v>4</v>
      </c>
    </row>
    <row r="15" spans="1:43">
      <c r="A15" t="s">
        <v>774</v>
      </c>
      <c r="B15" t="s">
        <v>941</v>
      </c>
      <c r="C15" s="31">
        <v>1964</v>
      </c>
      <c r="D15" s="27">
        <v>2013</v>
      </c>
      <c r="E15" s="32">
        <f t="shared" si="0"/>
        <v>49</v>
      </c>
      <c r="F15" s="31">
        <v>20</v>
      </c>
      <c r="G15" s="36">
        <v>16</v>
      </c>
      <c r="H15" s="27">
        <f t="shared" si="1"/>
        <v>0.32653061224489793</v>
      </c>
      <c r="I15" s="36">
        <v>2</v>
      </c>
      <c r="J15" s="32">
        <f t="shared" si="2"/>
        <v>4.0816326530612242E-2</v>
      </c>
      <c r="K15" s="31">
        <v>12</v>
      </c>
      <c r="L15" s="36">
        <v>13</v>
      </c>
      <c r="M15" s="27">
        <f t="shared" si="3"/>
        <v>0.26530612244897961</v>
      </c>
      <c r="N15" s="36">
        <v>2</v>
      </c>
      <c r="O15" s="32">
        <f t="shared" si="4"/>
        <v>4.0816326530612242E-2</v>
      </c>
      <c r="P15" s="31">
        <v>12</v>
      </c>
      <c r="Q15" s="36">
        <v>13</v>
      </c>
      <c r="R15" s="27">
        <f t="shared" si="5"/>
        <v>0.26530612244897961</v>
      </c>
      <c r="S15" s="36">
        <v>2</v>
      </c>
      <c r="T15" s="32">
        <f t="shared" si="6"/>
        <v>4.0816326530612242E-2</v>
      </c>
      <c r="U15" s="31">
        <v>0</v>
      </c>
      <c r="V15" s="36">
        <v>0</v>
      </c>
      <c r="W15" s="27">
        <f t="shared" si="7"/>
        <v>0</v>
      </c>
      <c r="X15" s="36">
        <v>0</v>
      </c>
      <c r="Y15" s="32">
        <f t="shared" si="14"/>
        <v>0</v>
      </c>
      <c r="Z15" s="39">
        <v>0</v>
      </c>
      <c r="AA15" s="36">
        <v>0</v>
      </c>
      <c r="AB15" s="27">
        <f t="shared" si="8"/>
        <v>0</v>
      </c>
      <c r="AC15" s="36">
        <v>0</v>
      </c>
      <c r="AD15" s="32">
        <f t="shared" si="9"/>
        <v>0</v>
      </c>
      <c r="AE15" s="31">
        <v>0</v>
      </c>
      <c r="AF15" s="36">
        <v>0</v>
      </c>
      <c r="AG15" s="27">
        <f t="shared" si="10"/>
        <v>0</v>
      </c>
      <c r="AH15" s="36">
        <v>0</v>
      </c>
      <c r="AI15" s="32">
        <f t="shared" si="11"/>
        <v>0</v>
      </c>
      <c r="AJ15" s="39">
        <v>6</v>
      </c>
      <c r="AK15" s="32">
        <f t="shared" si="12"/>
        <v>0.12244897959183673</v>
      </c>
      <c r="AL15" s="31">
        <v>1.4710000000000001</v>
      </c>
      <c r="AM15" s="32">
        <f t="shared" si="13"/>
        <v>3.0020408163265309E-2</v>
      </c>
      <c r="AN15" s="31">
        <v>0</v>
      </c>
      <c r="AO15" s="32">
        <v>0</v>
      </c>
      <c r="AP15" s="109">
        <v>0</v>
      </c>
      <c r="AQ15" s="109">
        <v>3</v>
      </c>
    </row>
    <row r="16" spans="1:43">
      <c r="A16" t="s">
        <v>775</v>
      </c>
      <c r="B16" t="s">
        <v>940</v>
      </c>
      <c r="C16" s="31">
        <v>2009</v>
      </c>
      <c r="D16" s="27">
        <v>2013</v>
      </c>
      <c r="E16" s="32">
        <f t="shared" si="0"/>
        <v>4</v>
      </c>
      <c r="F16" s="31">
        <v>2</v>
      </c>
      <c r="G16" s="36">
        <v>10</v>
      </c>
      <c r="H16" s="27">
        <f t="shared" si="1"/>
        <v>2.5</v>
      </c>
      <c r="I16" s="36">
        <v>1</v>
      </c>
      <c r="J16" s="32">
        <f t="shared" si="2"/>
        <v>0.25</v>
      </c>
      <c r="K16" s="31">
        <v>1</v>
      </c>
      <c r="L16" s="36">
        <v>10</v>
      </c>
      <c r="M16" s="27">
        <f t="shared" si="3"/>
        <v>2.5</v>
      </c>
      <c r="N16" s="36">
        <v>1</v>
      </c>
      <c r="O16" s="32">
        <f t="shared" si="4"/>
        <v>0.25</v>
      </c>
      <c r="P16" s="31">
        <v>0</v>
      </c>
      <c r="Q16" s="36">
        <v>0</v>
      </c>
      <c r="R16" s="27">
        <f t="shared" si="5"/>
        <v>0</v>
      </c>
      <c r="S16" s="36">
        <v>0</v>
      </c>
      <c r="T16" s="32">
        <f t="shared" si="6"/>
        <v>0</v>
      </c>
      <c r="U16" s="31">
        <v>1</v>
      </c>
      <c r="V16" s="36">
        <v>10</v>
      </c>
      <c r="W16" s="27">
        <f t="shared" si="7"/>
        <v>2.5</v>
      </c>
      <c r="X16" s="36">
        <v>1</v>
      </c>
      <c r="Y16" s="32">
        <f t="shared" si="14"/>
        <v>0.25</v>
      </c>
      <c r="Z16" s="39">
        <v>1</v>
      </c>
      <c r="AA16" s="36">
        <v>10</v>
      </c>
      <c r="AB16" s="27">
        <f t="shared" si="8"/>
        <v>2.5</v>
      </c>
      <c r="AC16" s="36">
        <v>1</v>
      </c>
      <c r="AD16" s="32">
        <f t="shared" si="9"/>
        <v>0.25</v>
      </c>
      <c r="AE16" s="31">
        <v>1</v>
      </c>
      <c r="AF16" s="36">
        <v>10</v>
      </c>
      <c r="AG16" s="27">
        <f t="shared" si="10"/>
        <v>2.5</v>
      </c>
      <c r="AH16" s="36">
        <v>1</v>
      </c>
      <c r="AI16" s="32">
        <f t="shared" si="11"/>
        <v>0.25</v>
      </c>
      <c r="AJ16" s="39">
        <v>0</v>
      </c>
      <c r="AK16" s="32">
        <f t="shared" si="12"/>
        <v>0</v>
      </c>
      <c r="AL16" s="31">
        <v>0</v>
      </c>
      <c r="AM16" s="32">
        <f t="shared" si="13"/>
        <v>0</v>
      </c>
      <c r="AN16" s="31">
        <v>0</v>
      </c>
      <c r="AO16" s="32">
        <v>0</v>
      </c>
      <c r="AP16" s="109">
        <v>0</v>
      </c>
      <c r="AQ16" s="109">
        <v>0</v>
      </c>
    </row>
    <row r="17" spans="1:43">
      <c r="A17" t="s">
        <v>776</v>
      </c>
      <c r="B17" t="s">
        <v>940</v>
      </c>
      <c r="C17" s="31">
        <v>1989</v>
      </c>
      <c r="D17" s="27">
        <v>2013</v>
      </c>
      <c r="E17" s="32">
        <f t="shared" si="0"/>
        <v>24</v>
      </c>
      <c r="F17" s="31">
        <v>6</v>
      </c>
      <c r="G17" s="36">
        <v>130</v>
      </c>
      <c r="H17" s="27">
        <f t="shared" si="1"/>
        <v>5.416666666666667</v>
      </c>
      <c r="I17" s="36">
        <v>5</v>
      </c>
      <c r="J17" s="32">
        <f t="shared" si="2"/>
        <v>0.20833333333333334</v>
      </c>
      <c r="K17" s="31">
        <v>5</v>
      </c>
      <c r="L17" s="36">
        <v>123</v>
      </c>
      <c r="M17" s="27">
        <f t="shared" si="3"/>
        <v>5.125</v>
      </c>
      <c r="N17" s="36">
        <v>4</v>
      </c>
      <c r="O17" s="32">
        <f t="shared" si="4"/>
        <v>0.16666666666666666</v>
      </c>
      <c r="P17" s="31">
        <v>0</v>
      </c>
      <c r="Q17" s="36">
        <v>0</v>
      </c>
      <c r="R17" s="27">
        <f t="shared" si="5"/>
        <v>0</v>
      </c>
      <c r="S17" s="36">
        <v>0</v>
      </c>
      <c r="T17" s="32">
        <f t="shared" si="6"/>
        <v>0</v>
      </c>
      <c r="U17" s="31">
        <v>5</v>
      </c>
      <c r="V17" s="36">
        <v>123</v>
      </c>
      <c r="W17" s="27">
        <f t="shared" si="7"/>
        <v>5.125</v>
      </c>
      <c r="X17" s="36">
        <v>4</v>
      </c>
      <c r="Y17" s="32">
        <f t="shared" si="14"/>
        <v>0.16666666666666666</v>
      </c>
      <c r="Z17" s="39">
        <v>2</v>
      </c>
      <c r="AA17" s="36">
        <v>39</v>
      </c>
      <c r="AB17" s="27">
        <f t="shared" si="8"/>
        <v>1.625</v>
      </c>
      <c r="AC17" s="36">
        <v>2</v>
      </c>
      <c r="AD17" s="32">
        <f t="shared" si="9"/>
        <v>8.3333333333333329E-2</v>
      </c>
      <c r="AE17" s="31">
        <v>5</v>
      </c>
      <c r="AF17" s="36">
        <v>123</v>
      </c>
      <c r="AG17" s="27">
        <f t="shared" si="10"/>
        <v>5.125</v>
      </c>
      <c r="AH17" s="36">
        <v>4</v>
      </c>
      <c r="AI17" s="32">
        <f t="shared" si="11"/>
        <v>0.16666666666666666</v>
      </c>
      <c r="AJ17" s="39">
        <v>0</v>
      </c>
      <c r="AK17" s="32">
        <f t="shared" si="12"/>
        <v>0</v>
      </c>
      <c r="AL17" s="31">
        <v>10.882</v>
      </c>
      <c r="AM17" s="32">
        <f t="shared" si="13"/>
        <v>0.45341666666666663</v>
      </c>
      <c r="AN17" s="31">
        <v>0</v>
      </c>
      <c r="AO17" s="32">
        <v>0</v>
      </c>
      <c r="AP17" s="109">
        <v>0</v>
      </c>
      <c r="AQ17" s="109">
        <v>0</v>
      </c>
    </row>
    <row r="18" spans="1:43">
      <c r="A18" t="s">
        <v>777</v>
      </c>
      <c r="B18" t="s">
        <v>940</v>
      </c>
      <c r="C18" s="31">
        <v>1992</v>
      </c>
      <c r="D18" s="27">
        <v>2013</v>
      </c>
      <c r="E18" s="32">
        <f t="shared" si="0"/>
        <v>21</v>
      </c>
      <c r="F18" s="31">
        <v>10</v>
      </c>
      <c r="G18" s="36">
        <v>1636</v>
      </c>
      <c r="H18" s="27">
        <f t="shared" si="1"/>
        <v>77.904761904761898</v>
      </c>
      <c r="I18" s="36">
        <v>9</v>
      </c>
      <c r="J18" s="32">
        <f t="shared" si="2"/>
        <v>0.42857142857142855</v>
      </c>
      <c r="K18" s="31">
        <v>10</v>
      </c>
      <c r="L18" s="36">
        <v>1636</v>
      </c>
      <c r="M18" s="27">
        <f t="shared" si="3"/>
        <v>77.904761904761898</v>
      </c>
      <c r="N18" s="36">
        <v>9</v>
      </c>
      <c r="O18" s="32">
        <f t="shared" si="4"/>
        <v>0.42857142857142855</v>
      </c>
      <c r="P18" s="31">
        <v>1</v>
      </c>
      <c r="Q18" s="36">
        <v>101</v>
      </c>
      <c r="R18" s="27">
        <f t="shared" si="5"/>
        <v>4.8095238095238093</v>
      </c>
      <c r="S18" s="36">
        <v>1</v>
      </c>
      <c r="T18" s="32">
        <f t="shared" si="6"/>
        <v>4.7619047619047616E-2</v>
      </c>
      <c r="U18" s="31">
        <v>9</v>
      </c>
      <c r="V18" s="36">
        <v>1535</v>
      </c>
      <c r="W18" s="27">
        <f t="shared" si="7"/>
        <v>73.095238095238102</v>
      </c>
      <c r="X18" s="36">
        <v>8</v>
      </c>
      <c r="Y18" s="32">
        <f t="shared" si="14"/>
        <v>0.38095238095238093</v>
      </c>
      <c r="Z18" s="39">
        <v>8</v>
      </c>
      <c r="AA18" s="36">
        <v>1523</v>
      </c>
      <c r="AB18" s="27">
        <f t="shared" si="8"/>
        <v>72.523809523809518</v>
      </c>
      <c r="AC18" s="36">
        <v>7</v>
      </c>
      <c r="AD18" s="32">
        <f t="shared" si="9"/>
        <v>0.33333333333333331</v>
      </c>
      <c r="AE18" s="31">
        <v>9</v>
      </c>
      <c r="AF18" s="36">
        <v>1535</v>
      </c>
      <c r="AG18" s="27">
        <f t="shared" si="10"/>
        <v>73.095238095238102</v>
      </c>
      <c r="AH18" s="36">
        <v>8</v>
      </c>
      <c r="AI18" s="32">
        <f t="shared" si="11"/>
        <v>0.38095238095238093</v>
      </c>
      <c r="AJ18" s="39">
        <v>0</v>
      </c>
      <c r="AK18" s="32">
        <f t="shared" si="12"/>
        <v>0</v>
      </c>
      <c r="AL18" s="31">
        <v>13.53</v>
      </c>
      <c r="AM18" s="32">
        <f t="shared" si="13"/>
        <v>0.64428571428571424</v>
      </c>
      <c r="AN18" s="31">
        <v>0</v>
      </c>
      <c r="AO18" s="32">
        <v>0</v>
      </c>
      <c r="AP18" s="109">
        <v>0</v>
      </c>
      <c r="AQ18" s="109">
        <v>0</v>
      </c>
    </row>
    <row r="19" spans="1:43">
      <c r="A19" t="s">
        <v>778</v>
      </c>
      <c r="B19" t="s">
        <v>940</v>
      </c>
      <c r="C19" s="31">
        <v>2000</v>
      </c>
      <c r="D19" s="27">
        <v>2013</v>
      </c>
      <c r="E19" s="32">
        <f t="shared" si="0"/>
        <v>13</v>
      </c>
      <c r="F19" s="31">
        <v>20</v>
      </c>
      <c r="G19" s="36">
        <v>373</v>
      </c>
      <c r="H19" s="27">
        <f t="shared" si="1"/>
        <v>28.692307692307693</v>
      </c>
      <c r="I19" s="36">
        <v>12</v>
      </c>
      <c r="J19" s="32">
        <f t="shared" si="2"/>
        <v>0.92307692307692313</v>
      </c>
      <c r="K19" s="31">
        <v>18</v>
      </c>
      <c r="L19" s="36">
        <v>300</v>
      </c>
      <c r="M19" s="27">
        <f t="shared" si="3"/>
        <v>23.076923076923077</v>
      </c>
      <c r="N19" s="36">
        <v>11</v>
      </c>
      <c r="O19" s="32">
        <f t="shared" si="4"/>
        <v>0.84615384615384615</v>
      </c>
      <c r="P19" s="31">
        <v>14</v>
      </c>
      <c r="Q19" s="36">
        <v>220</v>
      </c>
      <c r="R19" s="27">
        <f t="shared" si="5"/>
        <v>16.923076923076923</v>
      </c>
      <c r="S19" s="36">
        <v>9</v>
      </c>
      <c r="T19" s="32">
        <f t="shared" si="6"/>
        <v>0.69230769230769229</v>
      </c>
      <c r="U19" s="31">
        <v>4</v>
      </c>
      <c r="V19" s="36">
        <v>80</v>
      </c>
      <c r="W19" s="27">
        <f t="shared" si="7"/>
        <v>6.1538461538461542</v>
      </c>
      <c r="X19" s="36">
        <v>4</v>
      </c>
      <c r="Y19" s="32">
        <f t="shared" si="14"/>
        <v>0.30769230769230771</v>
      </c>
      <c r="Z19" s="39">
        <v>2</v>
      </c>
      <c r="AA19" s="36">
        <v>63</v>
      </c>
      <c r="AB19" s="27">
        <f t="shared" si="8"/>
        <v>4.8461538461538458</v>
      </c>
      <c r="AC19" s="36">
        <v>2</v>
      </c>
      <c r="AD19" s="32">
        <f t="shared" si="9"/>
        <v>0.15384615384615385</v>
      </c>
      <c r="AE19" s="31">
        <v>4</v>
      </c>
      <c r="AF19" s="36">
        <v>80</v>
      </c>
      <c r="AG19" s="27">
        <f t="shared" si="10"/>
        <v>6.1538461538461542</v>
      </c>
      <c r="AH19" s="36">
        <v>4</v>
      </c>
      <c r="AI19" s="32">
        <f t="shared" si="11"/>
        <v>0.30769230769230771</v>
      </c>
      <c r="AJ19" s="39">
        <v>0</v>
      </c>
      <c r="AK19" s="32">
        <f t="shared" si="12"/>
        <v>0</v>
      </c>
      <c r="AL19" s="31">
        <v>5</v>
      </c>
      <c r="AM19" s="32">
        <f t="shared" si="13"/>
        <v>0.38461538461538464</v>
      </c>
      <c r="AN19" s="31">
        <v>0</v>
      </c>
      <c r="AO19" s="32">
        <v>0</v>
      </c>
      <c r="AP19" s="109">
        <v>0</v>
      </c>
      <c r="AQ19" s="109">
        <v>0</v>
      </c>
    </row>
    <row r="20" spans="1:43">
      <c r="A20" t="s">
        <v>779</v>
      </c>
      <c r="B20" t="s">
        <v>940</v>
      </c>
      <c r="C20" s="31">
        <v>2004</v>
      </c>
      <c r="D20" s="27">
        <v>2013</v>
      </c>
      <c r="E20" s="32">
        <f t="shared" si="0"/>
        <v>9</v>
      </c>
      <c r="F20" s="31">
        <v>9</v>
      </c>
      <c r="G20" s="36">
        <v>83</v>
      </c>
      <c r="H20" s="27">
        <f t="shared" si="1"/>
        <v>9.2222222222222214</v>
      </c>
      <c r="I20" s="36">
        <v>5</v>
      </c>
      <c r="J20" s="32">
        <f t="shared" si="2"/>
        <v>0.55555555555555558</v>
      </c>
      <c r="K20" s="31">
        <v>9</v>
      </c>
      <c r="L20" s="36">
        <v>83</v>
      </c>
      <c r="M20" s="27">
        <f t="shared" si="3"/>
        <v>9.2222222222222214</v>
      </c>
      <c r="N20" s="36">
        <v>5</v>
      </c>
      <c r="O20" s="32">
        <f t="shared" si="4"/>
        <v>0.55555555555555558</v>
      </c>
      <c r="P20" s="31">
        <v>0</v>
      </c>
      <c r="Q20" s="36">
        <v>0</v>
      </c>
      <c r="R20" s="27">
        <f t="shared" si="5"/>
        <v>0</v>
      </c>
      <c r="S20" s="36">
        <v>0</v>
      </c>
      <c r="T20" s="32">
        <f t="shared" si="6"/>
        <v>0</v>
      </c>
      <c r="U20" s="31">
        <v>9</v>
      </c>
      <c r="V20" s="36">
        <v>83</v>
      </c>
      <c r="W20" s="27">
        <f t="shared" si="7"/>
        <v>9.2222222222222214</v>
      </c>
      <c r="X20" s="36">
        <v>5</v>
      </c>
      <c r="Y20" s="32">
        <f t="shared" si="14"/>
        <v>0.55555555555555558</v>
      </c>
      <c r="Z20" s="39">
        <v>8</v>
      </c>
      <c r="AA20" s="36">
        <v>77</v>
      </c>
      <c r="AB20" s="27">
        <f t="shared" si="8"/>
        <v>8.5555555555555554</v>
      </c>
      <c r="AC20" s="36">
        <v>4</v>
      </c>
      <c r="AD20" s="32">
        <f t="shared" si="9"/>
        <v>0.44444444444444442</v>
      </c>
      <c r="AE20" s="31">
        <v>9</v>
      </c>
      <c r="AF20" s="36">
        <v>83</v>
      </c>
      <c r="AG20" s="27">
        <f t="shared" si="10"/>
        <v>9.2222222222222214</v>
      </c>
      <c r="AH20" s="36">
        <v>5</v>
      </c>
      <c r="AI20" s="32">
        <f t="shared" si="11"/>
        <v>0.55555555555555558</v>
      </c>
      <c r="AJ20" s="39">
        <v>0</v>
      </c>
      <c r="AK20" s="32">
        <f t="shared" si="12"/>
        <v>0</v>
      </c>
      <c r="AL20" s="31">
        <v>4.51</v>
      </c>
      <c r="AM20" s="32">
        <f t="shared" si="13"/>
        <v>0.50111111111111106</v>
      </c>
      <c r="AN20" s="31">
        <v>0</v>
      </c>
      <c r="AO20" s="32">
        <v>0</v>
      </c>
      <c r="AP20" s="109">
        <v>0</v>
      </c>
      <c r="AQ20" s="109">
        <v>0</v>
      </c>
    </row>
    <row r="21" spans="1:43">
      <c r="A21" t="s">
        <v>780</v>
      </c>
      <c r="B21" t="s">
        <v>940</v>
      </c>
      <c r="C21" s="31">
        <v>2012</v>
      </c>
      <c r="D21" s="27">
        <v>2013</v>
      </c>
      <c r="E21" s="32">
        <f t="shared" si="0"/>
        <v>1</v>
      </c>
      <c r="F21" s="31">
        <v>0</v>
      </c>
      <c r="G21" s="36">
        <v>0</v>
      </c>
      <c r="H21" s="27">
        <f t="shared" si="1"/>
        <v>0</v>
      </c>
      <c r="I21" s="36">
        <v>0</v>
      </c>
      <c r="J21" s="32">
        <f t="shared" si="2"/>
        <v>0</v>
      </c>
      <c r="K21" s="31">
        <v>0</v>
      </c>
      <c r="L21" s="36">
        <v>0</v>
      </c>
      <c r="M21" s="27">
        <f t="shared" si="3"/>
        <v>0</v>
      </c>
      <c r="N21" s="36">
        <v>0</v>
      </c>
      <c r="O21" s="32">
        <f t="shared" si="4"/>
        <v>0</v>
      </c>
      <c r="P21" s="31">
        <v>0</v>
      </c>
      <c r="Q21" s="36">
        <v>0</v>
      </c>
      <c r="R21" s="27">
        <f t="shared" si="5"/>
        <v>0</v>
      </c>
      <c r="S21" s="36">
        <v>0</v>
      </c>
      <c r="T21" s="32">
        <f t="shared" si="6"/>
        <v>0</v>
      </c>
      <c r="U21" s="31">
        <v>0</v>
      </c>
      <c r="V21" s="36">
        <v>0</v>
      </c>
      <c r="W21" s="27">
        <f t="shared" si="7"/>
        <v>0</v>
      </c>
      <c r="X21" s="36">
        <v>0</v>
      </c>
      <c r="Y21" s="32">
        <f t="shared" si="14"/>
        <v>0</v>
      </c>
      <c r="Z21" s="39">
        <v>0</v>
      </c>
      <c r="AA21" s="36">
        <v>0</v>
      </c>
      <c r="AB21" s="27">
        <f t="shared" si="8"/>
        <v>0</v>
      </c>
      <c r="AC21" s="36">
        <v>0</v>
      </c>
      <c r="AD21" s="32">
        <f t="shared" si="9"/>
        <v>0</v>
      </c>
      <c r="AE21" s="31">
        <v>0</v>
      </c>
      <c r="AF21" s="36">
        <v>0</v>
      </c>
      <c r="AG21" s="27">
        <f t="shared" si="10"/>
        <v>0</v>
      </c>
      <c r="AH21" s="36">
        <v>0</v>
      </c>
      <c r="AI21" s="32">
        <f t="shared" si="11"/>
        <v>0</v>
      </c>
      <c r="AJ21" s="39">
        <v>0</v>
      </c>
      <c r="AK21" s="32">
        <f t="shared" si="12"/>
        <v>0</v>
      </c>
      <c r="AL21" s="31">
        <v>0</v>
      </c>
      <c r="AM21" s="32">
        <f t="shared" si="13"/>
        <v>0</v>
      </c>
      <c r="AN21" s="31">
        <v>0</v>
      </c>
      <c r="AO21" s="32">
        <v>0</v>
      </c>
      <c r="AP21" s="109">
        <v>0</v>
      </c>
      <c r="AQ21" s="109">
        <v>0</v>
      </c>
    </row>
    <row r="22" spans="1:43">
      <c r="A22" t="s">
        <v>781</v>
      </c>
      <c r="B22" t="s">
        <v>940</v>
      </c>
      <c r="C22" s="31">
        <v>1989</v>
      </c>
      <c r="D22" s="27">
        <v>2013</v>
      </c>
      <c r="E22" s="32">
        <f t="shared" si="0"/>
        <v>24</v>
      </c>
      <c r="F22" s="31">
        <v>22</v>
      </c>
      <c r="G22" s="36">
        <v>693</v>
      </c>
      <c r="H22" s="27">
        <f t="shared" si="1"/>
        <v>28.875</v>
      </c>
      <c r="I22" s="36">
        <v>13</v>
      </c>
      <c r="J22" s="32">
        <f t="shared" si="2"/>
        <v>0.54166666666666663</v>
      </c>
      <c r="K22" s="31">
        <v>19</v>
      </c>
      <c r="L22" s="36">
        <v>660</v>
      </c>
      <c r="M22" s="27">
        <f t="shared" si="3"/>
        <v>27.5</v>
      </c>
      <c r="N22" s="36">
        <v>12</v>
      </c>
      <c r="O22" s="32">
        <f t="shared" si="4"/>
        <v>0.5</v>
      </c>
      <c r="P22" s="31">
        <v>1</v>
      </c>
      <c r="Q22" s="36">
        <v>0</v>
      </c>
      <c r="R22" s="27">
        <f t="shared" si="5"/>
        <v>0</v>
      </c>
      <c r="S22" s="36">
        <v>0</v>
      </c>
      <c r="T22" s="32">
        <f t="shared" si="6"/>
        <v>0</v>
      </c>
      <c r="U22" s="31">
        <v>18</v>
      </c>
      <c r="V22" s="36">
        <v>660</v>
      </c>
      <c r="W22" s="27">
        <f t="shared" si="7"/>
        <v>27.5</v>
      </c>
      <c r="X22" s="36">
        <v>12</v>
      </c>
      <c r="Y22" s="32">
        <f t="shared" si="14"/>
        <v>0.5</v>
      </c>
      <c r="Z22" s="39">
        <v>16</v>
      </c>
      <c r="AA22" s="36">
        <v>594</v>
      </c>
      <c r="AB22" s="27">
        <f t="shared" si="8"/>
        <v>24.75</v>
      </c>
      <c r="AC22" s="36">
        <v>10</v>
      </c>
      <c r="AD22" s="32">
        <f t="shared" si="9"/>
        <v>0.41666666666666669</v>
      </c>
      <c r="AE22" s="31">
        <v>17</v>
      </c>
      <c r="AF22" s="36">
        <v>659</v>
      </c>
      <c r="AG22" s="27">
        <f t="shared" si="10"/>
        <v>27.458333333333332</v>
      </c>
      <c r="AH22" s="36">
        <v>12</v>
      </c>
      <c r="AI22" s="32">
        <f t="shared" si="11"/>
        <v>0.5</v>
      </c>
      <c r="AJ22" s="39">
        <v>0</v>
      </c>
      <c r="AK22" s="32">
        <f t="shared" si="12"/>
        <v>0</v>
      </c>
      <c r="AL22" s="31">
        <v>17.059000000000001</v>
      </c>
      <c r="AM22" s="32">
        <f t="shared" si="13"/>
        <v>0.71079166666666671</v>
      </c>
      <c r="AN22" s="31">
        <v>0</v>
      </c>
      <c r="AO22" s="32">
        <v>0</v>
      </c>
      <c r="AP22" s="109">
        <v>1</v>
      </c>
      <c r="AQ22" s="109">
        <v>0</v>
      </c>
    </row>
    <row r="23" spans="1:43">
      <c r="A23" t="s">
        <v>782</v>
      </c>
      <c r="B23" t="s">
        <v>940</v>
      </c>
      <c r="C23" s="31">
        <v>2011</v>
      </c>
      <c r="D23" s="27">
        <v>2013</v>
      </c>
      <c r="E23" s="32">
        <f t="shared" si="0"/>
        <v>2</v>
      </c>
      <c r="F23" s="31">
        <v>4</v>
      </c>
      <c r="G23" s="36">
        <v>24</v>
      </c>
      <c r="H23" s="27">
        <f t="shared" si="1"/>
        <v>12</v>
      </c>
      <c r="I23" s="36">
        <v>2</v>
      </c>
      <c r="J23" s="32">
        <f t="shared" si="2"/>
        <v>1</v>
      </c>
      <c r="K23" s="31">
        <v>4</v>
      </c>
      <c r="L23" s="36">
        <v>24</v>
      </c>
      <c r="M23" s="27">
        <f t="shared" si="3"/>
        <v>12</v>
      </c>
      <c r="N23" s="36">
        <v>2</v>
      </c>
      <c r="O23" s="32">
        <f t="shared" si="4"/>
        <v>1</v>
      </c>
      <c r="P23" s="31">
        <v>0</v>
      </c>
      <c r="Q23" s="36">
        <v>0</v>
      </c>
      <c r="R23" s="27">
        <f t="shared" si="5"/>
        <v>0</v>
      </c>
      <c r="S23" s="36">
        <v>0</v>
      </c>
      <c r="T23" s="32">
        <f t="shared" si="6"/>
        <v>0</v>
      </c>
      <c r="U23" s="31">
        <v>4</v>
      </c>
      <c r="V23" s="36">
        <v>24</v>
      </c>
      <c r="W23" s="27">
        <f t="shared" si="7"/>
        <v>12</v>
      </c>
      <c r="X23" s="36">
        <v>2</v>
      </c>
      <c r="Y23" s="32">
        <f t="shared" si="14"/>
        <v>1</v>
      </c>
      <c r="Z23" s="39">
        <v>4</v>
      </c>
      <c r="AA23" s="36">
        <v>24</v>
      </c>
      <c r="AB23" s="27">
        <f t="shared" si="8"/>
        <v>12</v>
      </c>
      <c r="AC23" s="36">
        <v>2</v>
      </c>
      <c r="AD23" s="32">
        <f t="shared" si="9"/>
        <v>1</v>
      </c>
      <c r="AE23" s="31">
        <v>3</v>
      </c>
      <c r="AF23" s="36">
        <v>13</v>
      </c>
      <c r="AG23" s="27">
        <f t="shared" si="10"/>
        <v>6.5</v>
      </c>
      <c r="AH23" s="36">
        <v>1</v>
      </c>
      <c r="AI23" s="32">
        <f t="shared" si="11"/>
        <v>0.5</v>
      </c>
      <c r="AJ23" s="39">
        <v>0</v>
      </c>
      <c r="AK23" s="32">
        <f t="shared" si="12"/>
        <v>0</v>
      </c>
      <c r="AL23" s="31">
        <v>3.3330000000000002</v>
      </c>
      <c r="AM23" s="32">
        <f t="shared" si="13"/>
        <v>1.6665000000000001</v>
      </c>
      <c r="AN23" s="31">
        <v>0</v>
      </c>
      <c r="AO23" s="32">
        <v>0</v>
      </c>
      <c r="AP23" s="109">
        <v>0</v>
      </c>
      <c r="AQ23" s="109">
        <v>0</v>
      </c>
    </row>
    <row r="24" spans="1:43">
      <c r="A24" t="s">
        <v>783</v>
      </c>
      <c r="B24" t="s">
        <v>941</v>
      </c>
      <c r="C24" s="31">
        <v>1989</v>
      </c>
      <c r="D24" s="27">
        <v>2013</v>
      </c>
      <c r="E24" s="32">
        <f t="shared" si="0"/>
        <v>24</v>
      </c>
      <c r="F24" s="31">
        <v>3</v>
      </c>
      <c r="G24" s="36">
        <v>5</v>
      </c>
      <c r="H24" s="27">
        <f t="shared" si="1"/>
        <v>0.20833333333333334</v>
      </c>
      <c r="I24" s="36">
        <v>2</v>
      </c>
      <c r="J24" s="32">
        <f t="shared" si="2"/>
        <v>8.3333333333333329E-2</v>
      </c>
      <c r="K24" s="31">
        <v>3</v>
      </c>
      <c r="L24" s="36">
        <v>5</v>
      </c>
      <c r="M24" s="27">
        <f t="shared" si="3"/>
        <v>0.20833333333333334</v>
      </c>
      <c r="N24" s="36">
        <v>2</v>
      </c>
      <c r="O24" s="32">
        <f t="shared" si="4"/>
        <v>8.3333333333333329E-2</v>
      </c>
      <c r="P24" s="31">
        <v>0</v>
      </c>
      <c r="Q24" s="36">
        <v>0</v>
      </c>
      <c r="R24" s="27">
        <f t="shared" si="5"/>
        <v>0</v>
      </c>
      <c r="S24" s="36">
        <v>0</v>
      </c>
      <c r="T24" s="32">
        <f t="shared" si="6"/>
        <v>0</v>
      </c>
      <c r="U24" s="31">
        <v>3</v>
      </c>
      <c r="V24" s="36">
        <v>5</v>
      </c>
      <c r="W24" s="27">
        <f t="shared" si="7"/>
        <v>0.20833333333333334</v>
      </c>
      <c r="X24" s="36">
        <v>2</v>
      </c>
      <c r="Y24" s="32">
        <f t="shared" si="14"/>
        <v>8.3333333333333329E-2</v>
      </c>
      <c r="Z24" s="39">
        <v>3</v>
      </c>
      <c r="AA24" s="36">
        <v>5</v>
      </c>
      <c r="AB24" s="27">
        <f t="shared" si="8"/>
        <v>0.20833333333333334</v>
      </c>
      <c r="AC24" s="36">
        <v>2</v>
      </c>
      <c r="AD24" s="32">
        <f t="shared" si="9"/>
        <v>8.3333333333333329E-2</v>
      </c>
      <c r="AE24" s="31">
        <v>3</v>
      </c>
      <c r="AF24" s="36">
        <v>5</v>
      </c>
      <c r="AG24" s="27">
        <f t="shared" si="10"/>
        <v>0.20833333333333334</v>
      </c>
      <c r="AH24" s="36">
        <v>2</v>
      </c>
      <c r="AI24" s="32">
        <f t="shared" si="11"/>
        <v>8.3333333333333329E-2</v>
      </c>
      <c r="AJ24" s="39">
        <v>0</v>
      </c>
      <c r="AK24" s="32">
        <f t="shared" si="12"/>
        <v>0</v>
      </c>
      <c r="AL24" s="31">
        <v>0</v>
      </c>
      <c r="AM24" s="32">
        <f t="shared" si="13"/>
        <v>0</v>
      </c>
      <c r="AN24" s="31">
        <v>1</v>
      </c>
      <c r="AO24" s="32">
        <v>0</v>
      </c>
      <c r="AP24" s="109">
        <v>0</v>
      </c>
      <c r="AQ24" s="109">
        <v>0</v>
      </c>
    </row>
    <row r="25" spans="1:43" ht="15" thickBot="1">
      <c r="A25" t="s">
        <v>784</v>
      </c>
      <c r="B25" t="s">
        <v>940</v>
      </c>
      <c r="C25" s="33">
        <v>1992</v>
      </c>
      <c r="D25" s="34">
        <v>2013</v>
      </c>
      <c r="E25" s="35">
        <f t="shared" si="0"/>
        <v>21</v>
      </c>
      <c r="F25" s="33">
        <v>20</v>
      </c>
      <c r="G25" s="34">
        <v>184</v>
      </c>
      <c r="H25" s="34">
        <f t="shared" si="1"/>
        <v>8.7619047619047628</v>
      </c>
      <c r="I25" s="34">
        <v>8</v>
      </c>
      <c r="J25" s="35">
        <f t="shared" si="2"/>
        <v>0.38095238095238093</v>
      </c>
      <c r="K25" s="33">
        <v>20</v>
      </c>
      <c r="L25" s="34">
        <v>184</v>
      </c>
      <c r="M25" s="34">
        <f t="shared" si="3"/>
        <v>8.7619047619047628</v>
      </c>
      <c r="N25" s="34">
        <v>8</v>
      </c>
      <c r="O25" s="35">
        <f t="shared" si="4"/>
        <v>0.38095238095238093</v>
      </c>
      <c r="P25" s="33">
        <v>4</v>
      </c>
      <c r="Q25" s="34">
        <v>28</v>
      </c>
      <c r="R25" s="34">
        <f t="shared" si="5"/>
        <v>1.3333333333333333</v>
      </c>
      <c r="S25" s="34">
        <v>3</v>
      </c>
      <c r="T25" s="35">
        <f t="shared" si="6"/>
        <v>0.14285714285714285</v>
      </c>
      <c r="U25" s="33">
        <v>16</v>
      </c>
      <c r="V25" s="34">
        <v>156</v>
      </c>
      <c r="W25" s="34">
        <f t="shared" si="7"/>
        <v>7.4285714285714288</v>
      </c>
      <c r="X25" s="34">
        <v>7</v>
      </c>
      <c r="Y25" s="35">
        <f t="shared" si="14"/>
        <v>0.33333333333333331</v>
      </c>
      <c r="Z25" s="33">
        <v>10</v>
      </c>
      <c r="AA25" s="34">
        <v>110</v>
      </c>
      <c r="AB25" s="34">
        <f t="shared" si="8"/>
        <v>5.2380952380952381</v>
      </c>
      <c r="AC25" s="34">
        <v>6</v>
      </c>
      <c r="AD25" s="35">
        <f t="shared" si="9"/>
        <v>0.2857142857142857</v>
      </c>
      <c r="AE25" s="33">
        <v>12</v>
      </c>
      <c r="AF25" s="34">
        <v>126</v>
      </c>
      <c r="AG25" s="34">
        <f t="shared" si="10"/>
        <v>6</v>
      </c>
      <c r="AH25" s="34">
        <v>7</v>
      </c>
      <c r="AI25" s="35">
        <f t="shared" si="11"/>
        <v>0.33333333333333331</v>
      </c>
      <c r="AJ25" s="74">
        <v>16</v>
      </c>
      <c r="AK25" s="35">
        <f t="shared" si="12"/>
        <v>0.76190476190476186</v>
      </c>
      <c r="AL25" s="33">
        <v>4.9020000000000001</v>
      </c>
      <c r="AM25" s="35">
        <f t="shared" si="13"/>
        <v>0.23342857142857143</v>
      </c>
      <c r="AN25" s="33">
        <v>5</v>
      </c>
      <c r="AO25" s="35">
        <v>0</v>
      </c>
      <c r="AP25" s="88">
        <v>0</v>
      </c>
      <c r="AQ25" s="88">
        <v>9</v>
      </c>
    </row>
    <row r="26" spans="1:43">
      <c r="A26" t="s">
        <v>1253</v>
      </c>
      <c r="B26">
        <v>21</v>
      </c>
      <c r="G26">
        <f>SUM(G5:G25)</f>
        <v>3839</v>
      </c>
      <c r="H26" s="20">
        <f>SUM(H5:H25)</f>
        <v>203.890321279463</v>
      </c>
      <c r="I26">
        <f>SUM(I5:I25)</f>
        <v>92</v>
      </c>
      <c r="J26">
        <f>SUM(J5:J25)</f>
        <v>7.6664054103858259</v>
      </c>
      <c r="L26">
        <f>SUM(L5:L25)</f>
        <v>3676</v>
      </c>
      <c r="M26" s="20">
        <f>SUM(M5:M25)</f>
        <v>193.53884658288462</v>
      </c>
      <c r="N26">
        <f>SUM(N5:N25)</f>
        <v>88</v>
      </c>
      <c r="O26">
        <f>SUM(O5:O25)</f>
        <v>7.2561490001294136</v>
      </c>
      <c r="Q26">
        <f>SUM(Q5:Q25)</f>
        <v>425</v>
      </c>
      <c r="R26" s="20">
        <f>SUM(R5:R25)</f>
        <v>27.932248252899175</v>
      </c>
      <c r="S26">
        <f>SUM(S5:S25)</f>
        <v>26</v>
      </c>
      <c r="T26">
        <f>SUM(T5:T25)</f>
        <v>2.5996082738306243</v>
      </c>
      <c r="V26">
        <f>SUM(V5:V25)</f>
        <v>3251</v>
      </c>
      <c r="W26" s="20">
        <f>SUM(W5:W25)</f>
        <v>165.60659832998545</v>
      </c>
      <c r="X26">
        <f>SUM(X5:X25)</f>
        <v>74</v>
      </c>
      <c r="Y26">
        <f>SUM(Y5:Y25)</f>
        <v>6.1524663732325013</v>
      </c>
      <c r="AA26">
        <f>SUM(AA5:AA25)</f>
        <v>2860</v>
      </c>
      <c r="AB26" s="20">
        <f>SUM(AB5:AB25)</f>
        <v>149.12073781952816</v>
      </c>
      <c r="AC26">
        <f>SUM(AC5:AC25)</f>
        <v>57</v>
      </c>
      <c r="AD26">
        <f>SUM(AD5:AD25)</f>
        <v>5.2391796151876786</v>
      </c>
      <c r="AF26">
        <f t="shared" ref="AF26:AK26" si="15">SUM(AF5:AF25)</f>
        <v>3225</v>
      </c>
      <c r="AG26" s="20">
        <f t="shared" si="15"/>
        <v>159.68064786915596</v>
      </c>
      <c r="AH26">
        <f t="shared" si="15"/>
        <v>72</v>
      </c>
      <c r="AI26">
        <f t="shared" si="15"/>
        <v>4.7868749753830393</v>
      </c>
      <c r="AJ26">
        <f t="shared" si="15"/>
        <v>42</v>
      </c>
      <c r="AK26">
        <f t="shared" si="15"/>
        <v>1.5922838490234803</v>
      </c>
      <c r="AL26">
        <f>SUM(AL5:AL25)</f>
        <v>135.29600000000002</v>
      </c>
      <c r="AM26">
        <f>SUM(AM5:AM25)</f>
        <v>9.7670162299266288</v>
      </c>
      <c r="AN26">
        <f>SUM(AN5:AN25)</f>
        <v>10</v>
      </c>
      <c r="AO26">
        <f>SUM(AO5:AO25)</f>
        <v>3</v>
      </c>
      <c r="AP26">
        <v>3</v>
      </c>
      <c r="AQ26">
        <f>SUM(AQ5:AQ25)</f>
        <v>20</v>
      </c>
    </row>
    <row r="27" spans="1:43" ht="80" thickBot="1">
      <c r="G27" s="67" t="s">
        <v>1254</v>
      </c>
      <c r="H27" s="67" t="s">
        <v>1294</v>
      </c>
      <c r="I27" s="67" t="s">
        <v>1295</v>
      </c>
      <c r="J27" s="67" t="s">
        <v>1255</v>
      </c>
      <c r="K27" s="67"/>
      <c r="L27" s="67" t="s">
        <v>1256</v>
      </c>
      <c r="M27" s="67" t="s">
        <v>1296</v>
      </c>
      <c r="N27" s="67" t="s">
        <v>1297</v>
      </c>
      <c r="O27" s="67" t="s">
        <v>1257</v>
      </c>
      <c r="P27" s="67"/>
      <c r="Q27" s="67" t="s">
        <v>1258</v>
      </c>
      <c r="R27" s="67" t="s">
        <v>1298</v>
      </c>
      <c r="S27" s="67" t="s">
        <v>1299</v>
      </c>
      <c r="T27" s="67" t="s">
        <v>1259</v>
      </c>
      <c r="U27" s="67"/>
      <c r="V27" s="67" t="s">
        <v>1260</v>
      </c>
      <c r="W27" s="67" t="s">
        <v>1300</v>
      </c>
      <c r="X27" s="67" t="s">
        <v>1301</v>
      </c>
      <c r="Y27" s="67" t="s">
        <v>1261</v>
      </c>
      <c r="Z27" s="67"/>
      <c r="AA27" s="67" t="s">
        <v>1262</v>
      </c>
      <c r="AB27" s="67" t="s">
        <v>1304</v>
      </c>
      <c r="AC27" s="67" t="s">
        <v>1305</v>
      </c>
      <c r="AD27" s="67" t="s">
        <v>1263</v>
      </c>
      <c r="AE27" s="67"/>
      <c r="AF27" s="67" t="s">
        <v>1264</v>
      </c>
      <c r="AG27" s="67" t="s">
        <v>1302</v>
      </c>
      <c r="AH27" s="67" t="s">
        <v>1303</v>
      </c>
      <c r="AI27" s="67" t="s">
        <v>1265</v>
      </c>
      <c r="AJ27" s="67" t="s">
        <v>1266</v>
      </c>
      <c r="AK27" s="70" t="s">
        <v>1306</v>
      </c>
      <c r="AL27" s="64" t="s">
        <v>1309</v>
      </c>
      <c r="AM27" s="64" t="s">
        <v>1316</v>
      </c>
      <c r="AN27" s="67" t="s">
        <v>1353</v>
      </c>
      <c r="AO27" s="67" t="s">
        <v>1354</v>
      </c>
      <c r="AP27" s="67" t="s">
        <v>1355</v>
      </c>
      <c r="AQ27" s="67" t="s">
        <v>1358</v>
      </c>
    </row>
    <row r="28" spans="1:43" ht="30" customHeight="1" thickBot="1">
      <c r="G28" s="65">
        <f>G26/B26</f>
        <v>182.8095238095238</v>
      </c>
      <c r="H28" s="65">
        <f>H26/B26</f>
        <v>9.7090629180696659</v>
      </c>
      <c r="I28" s="65">
        <f>I26/B26</f>
        <v>4.3809523809523814</v>
      </c>
      <c r="J28" s="65">
        <f>J26/B26</f>
        <v>0.36506692430408694</v>
      </c>
      <c r="L28" s="65">
        <f>L26/B26</f>
        <v>175.04761904761904</v>
      </c>
      <c r="M28" s="65">
        <f>M26/B26</f>
        <v>9.2161355515659338</v>
      </c>
      <c r="N28" s="65">
        <f>M26/B26</f>
        <v>9.2161355515659338</v>
      </c>
      <c r="O28" s="65">
        <f>O26/B26</f>
        <v>0.3455309047680673</v>
      </c>
      <c r="Q28" s="65">
        <f>Q26/B26</f>
        <v>20.238095238095237</v>
      </c>
      <c r="R28" s="65">
        <f>R26/B26</f>
        <v>1.3301070596618654</v>
      </c>
      <c r="S28" s="65">
        <f>S26/B26</f>
        <v>1.2380952380952381</v>
      </c>
      <c r="T28" s="65">
        <f>T26/B26</f>
        <v>0.12379087018241068</v>
      </c>
      <c r="V28" s="65">
        <f>V26/B26</f>
        <v>154.8095238095238</v>
      </c>
      <c r="W28" s="65">
        <f>W26/B26</f>
        <v>7.8860284919040691</v>
      </c>
      <c r="X28" s="65">
        <f>X26/B26</f>
        <v>3.5238095238095237</v>
      </c>
      <c r="Y28" s="65">
        <f>Y26/B26</f>
        <v>0.29297458920154767</v>
      </c>
      <c r="AA28" s="65">
        <f>AA26/B26</f>
        <v>136.1904761904762</v>
      </c>
      <c r="AB28" s="65">
        <f>AB26/B26</f>
        <v>7.1009875152156265</v>
      </c>
      <c r="AC28" s="65">
        <f>AC26/B26</f>
        <v>2.7142857142857144</v>
      </c>
      <c r="AD28" s="65">
        <f>AD26/B26</f>
        <v>0.24948474358036565</v>
      </c>
      <c r="AF28" s="65">
        <f>AF26/B26</f>
        <v>153.57142857142858</v>
      </c>
      <c r="AG28" s="65">
        <f>AG26/B26</f>
        <v>7.6038403747217123</v>
      </c>
      <c r="AH28" s="65">
        <f>AH26/B26</f>
        <v>3.4285714285714284</v>
      </c>
      <c r="AI28" s="65">
        <f>AI26/B26</f>
        <v>0.22794642739919235</v>
      </c>
      <c r="AJ28" s="65">
        <f>AJ26/B26</f>
        <v>2</v>
      </c>
      <c r="AK28" s="65">
        <f>AK26/B26</f>
        <v>7.5823040429689542E-2</v>
      </c>
      <c r="AL28" s="65">
        <f>AL26/B26</f>
        <v>6.4426666666666677</v>
      </c>
      <c r="AM28" s="65">
        <f>AM26/B26</f>
        <v>0.46509601094888708</v>
      </c>
      <c r="AN28" s="65">
        <f>AN26/B26</f>
        <v>0.47619047619047616</v>
      </c>
      <c r="AO28" s="65">
        <f>AO26/B26</f>
        <v>0.14285714285714285</v>
      </c>
      <c r="AP28" s="65">
        <f>AP26/B26</f>
        <v>0.14285714285714285</v>
      </c>
      <c r="AQ28" s="65">
        <f>AQ26/B26</f>
        <v>0.95238095238095233</v>
      </c>
    </row>
    <row r="30" spans="1:43">
      <c r="A30" s="59" t="s">
        <v>936</v>
      </c>
      <c r="B30" s="59" t="s">
        <v>981</v>
      </c>
      <c r="C30" s="59"/>
      <c r="D30" s="59" t="s">
        <v>982</v>
      </c>
      <c r="E30" s="59"/>
      <c r="F30" s="59"/>
      <c r="G30" s="59"/>
      <c r="H30" s="59"/>
      <c r="I30" s="60"/>
      <c r="J30" s="20"/>
      <c r="L30" s="59" t="s">
        <v>1310</v>
      </c>
      <c r="M30" s="60" t="s">
        <v>1311</v>
      </c>
      <c r="N30" s="60" t="s">
        <v>1312</v>
      </c>
      <c r="O30" s="60" t="s">
        <v>1313</v>
      </c>
      <c r="P30" s="20"/>
      <c r="Q30" s="20"/>
    </row>
    <row r="31" spans="1:43">
      <c r="A31" s="60"/>
      <c r="B31" s="60"/>
      <c r="C31" s="60"/>
      <c r="D31" s="60"/>
      <c r="E31" s="60"/>
      <c r="F31" s="60"/>
      <c r="G31" s="60"/>
      <c r="H31" s="60"/>
      <c r="I31" s="60"/>
      <c r="J31" s="20"/>
      <c r="L31" s="20"/>
      <c r="N31" s="20"/>
      <c r="O31" s="20"/>
      <c r="P31" s="20"/>
      <c r="Q31" s="20"/>
    </row>
    <row r="32" spans="1:43">
      <c r="A32" s="60" t="s">
        <v>1120</v>
      </c>
      <c r="B32" s="60">
        <v>1</v>
      </c>
      <c r="C32" s="60"/>
      <c r="D32" s="60">
        <v>1</v>
      </c>
      <c r="E32" s="60"/>
      <c r="F32" s="60"/>
      <c r="G32" s="60"/>
      <c r="H32" s="60"/>
      <c r="I32" s="60"/>
      <c r="J32" s="20"/>
      <c r="L32" s="20">
        <v>5</v>
      </c>
      <c r="M32" s="20">
        <v>5</v>
      </c>
      <c r="N32" s="20"/>
      <c r="O32" s="20"/>
      <c r="P32" s="20"/>
      <c r="Q32" s="20"/>
    </row>
    <row r="33" spans="1:17">
      <c r="A33" s="60" t="s">
        <v>1121</v>
      </c>
      <c r="B33" s="60">
        <v>1</v>
      </c>
      <c r="C33" s="60"/>
      <c r="D33" s="60">
        <v>1</v>
      </c>
      <c r="E33" s="60"/>
      <c r="F33" s="60"/>
      <c r="G33" s="60"/>
      <c r="H33" s="60"/>
      <c r="I33" s="60"/>
      <c r="J33" s="20"/>
      <c r="L33" s="20">
        <v>5</v>
      </c>
      <c r="M33" s="20">
        <v>5</v>
      </c>
      <c r="N33" s="20"/>
      <c r="O33" s="20"/>
      <c r="P33" s="20"/>
      <c r="Q33" s="20"/>
    </row>
    <row r="34" spans="1:17">
      <c r="A34" s="60" t="s">
        <v>1122</v>
      </c>
      <c r="B34" s="60">
        <v>4</v>
      </c>
      <c r="C34" s="60"/>
      <c r="D34" s="60">
        <v>1</v>
      </c>
      <c r="E34" s="60">
        <v>20</v>
      </c>
      <c r="F34" s="60">
        <v>20</v>
      </c>
      <c r="G34" s="60" t="s">
        <v>929</v>
      </c>
      <c r="H34" s="60"/>
      <c r="I34" s="60"/>
      <c r="J34" s="20"/>
      <c r="L34" s="20">
        <v>11.273999999999999</v>
      </c>
      <c r="M34" s="20">
        <v>5</v>
      </c>
      <c r="N34" s="20">
        <v>3.137</v>
      </c>
      <c r="O34" s="20">
        <v>3.137</v>
      </c>
      <c r="P34" s="20"/>
      <c r="Q34" s="20"/>
    </row>
    <row r="35" spans="1:17">
      <c r="A35" s="60" t="s">
        <v>1123</v>
      </c>
      <c r="B35" s="60">
        <v>2</v>
      </c>
      <c r="C35" s="60"/>
      <c r="D35" s="60">
        <v>2</v>
      </c>
      <c r="E35" s="60">
        <v>2</v>
      </c>
      <c r="F35" s="60"/>
      <c r="G35" s="60"/>
      <c r="H35" s="60"/>
      <c r="I35" s="60"/>
      <c r="J35" s="20"/>
      <c r="L35" s="20">
        <v>9.8040000000000003</v>
      </c>
      <c r="M35" s="20">
        <v>4.9020000000000001</v>
      </c>
      <c r="N35" s="20">
        <v>4.9020000000000001</v>
      </c>
      <c r="O35" s="20"/>
      <c r="P35" s="20"/>
      <c r="Q35" s="20"/>
    </row>
    <row r="36" spans="1:17">
      <c r="A36" s="60" t="s">
        <v>1124</v>
      </c>
      <c r="B36" s="60">
        <v>5</v>
      </c>
      <c r="C36" s="60"/>
      <c r="D36" s="60">
        <v>13</v>
      </c>
      <c r="E36" s="60">
        <v>16</v>
      </c>
      <c r="F36" s="60">
        <v>46</v>
      </c>
      <c r="G36" s="60" t="s">
        <v>929</v>
      </c>
      <c r="H36" s="60"/>
      <c r="I36" s="60" t="s">
        <v>929</v>
      </c>
      <c r="J36" s="20"/>
      <c r="L36" s="20">
        <v>7.9409999999999998</v>
      </c>
      <c r="M36" s="20">
        <v>3.8239999999999998</v>
      </c>
      <c r="N36" s="20">
        <v>3.5289999999999999</v>
      </c>
      <c r="O36" s="20">
        <v>0.58799999999999997</v>
      </c>
      <c r="P36" s="20"/>
      <c r="Q36" s="20"/>
    </row>
    <row r="37" spans="1:17">
      <c r="A37" s="60" t="s">
        <v>1125</v>
      </c>
      <c r="B37" s="60">
        <v>1</v>
      </c>
      <c r="C37" s="60"/>
      <c r="D37" s="60">
        <v>6</v>
      </c>
      <c r="E37" s="60"/>
      <c r="F37" s="60"/>
      <c r="G37" s="60"/>
      <c r="H37" s="60"/>
      <c r="I37" s="60"/>
      <c r="J37" s="20"/>
      <c r="L37" s="20">
        <v>4.51</v>
      </c>
      <c r="M37" s="20">
        <v>4.51</v>
      </c>
      <c r="N37" s="20"/>
      <c r="O37" s="20"/>
      <c r="P37" s="20"/>
      <c r="Q37" s="20"/>
    </row>
    <row r="38" spans="1:17">
      <c r="A38" s="60" t="s">
        <v>1126</v>
      </c>
      <c r="B38" s="60">
        <v>4</v>
      </c>
      <c r="C38" s="60"/>
      <c r="D38" s="60">
        <v>12</v>
      </c>
      <c r="E38" s="60">
        <v>18</v>
      </c>
      <c r="F38" s="60">
        <v>20</v>
      </c>
      <c r="G38" s="60">
        <v>33</v>
      </c>
      <c r="H38" s="60"/>
      <c r="I38" s="60"/>
      <c r="J38" s="20"/>
      <c r="L38" s="20">
        <v>12.255000000000001</v>
      </c>
      <c r="M38" s="20">
        <v>3.9220000000000002</v>
      </c>
      <c r="N38" s="20">
        <v>3.3330000000000002</v>
      </c>
      <c r="O38" s="20">
        <v>3.137</v>
      </c>
      <c r="P38" s="20">
        <v>1.863</v>
      </c>
      <c r="Q38" s="20"/>
    </row>
    <row r="39" spans="1:17">
      <c r="A39" s="60" t="s">
        <v>1127</v>
      </c>
      <c r="B39" s="60">
        <v>6</v>
      </c>
      <c r="C39" s="60"/>
      <c r="D39" s="60">
        <v>3</v>
      </c>
      <c r="E39" s="60">
        <v>6</v>
      </c>
      <c r="F39" s="60">
        <v>10</v>
      </c>
      <c r="G39" s="60">
        <v>12</v>
      </c>
      <c r="H39" s="60"/>
      <c r="I39" s="60">
        <v>37</v>
      </c>
      <c r="J39" s="20" t="s">
        <v>929</v>
      </c>
      <c r="L39" s="60">
        <v>18.824999999999999</v>
      </c>
      <c r="M39" s="20">
        <v>4.8040000000000003</v>
      </c>
      <c r="N39" s="20">
        <v>4.51</v>
      </c>
      <c r="O39" s="20">
        <v>4.1180000000000003</v>
      </c>
      <c r="P39" s="20">
        <v>3.9220000000000002</v>
      </c>
      <c r="Q39" s="20">
        <v>1.4710000000000001</v>
      </c>
    </row>
    <row r="40" spans="1:17">
      <c r="A40" s="60" t="s">
        <v>1128</v>
      </c>
      <c r="B40" s="60">
        <v>3</v>
      </c>
      <c r="C40" s="60"/>
      <c r="D40" s="60">
        <v>1</v>
      </c>
      <c r="E40" s="60">
        <v>16</v>
      </c>
      <c r="F40" s="60">
        <v>28</v>
      </c>
      <c r="G40" s="60"/>
      <c r="H40" s="60"/>
      <c r="I40" s="60"/>
      <c r="J40" s="20"/>
      <c r="L40" s="20">
        <v>10.882</v>
      </c>
      <c r="M40" s="20">
        <v>5</v>
      </c>
      <c r="N40" s="20">
        <v>3.5289999999999999</v>
      </c>
      <c r="O40" s="20">
        <v>2.3530000000000002</v>
      </c>
      <c r="P40" s="20"/>
      <c r="Q40" s="20"/>
    </row>
    <row r="41" spans="1:17">
      <c r="A41" s="60" t="s">
        <v>1129</v>
      </c>
      <c r="B41" s="60">
        <v>3</v>
      </c>
      <c r="C41" s="60"/>
      <c r="D41" s="60">
        <v>6</v>
      </c>
      <c r="E41" s="60">
        <v>6</v>
      </c>
      <c r="F41" s="60">
        <v>6</v>
      </c>
      <c r="G41" s="60"/>
      <c r="H41" s="60"/>
      <c r="I41" s="60"/>
      <c r="J41" s="20"/>
      <c r="L41" s="20">
        <v>13.53</v>
      </c>
      <c r="M41" s="20">
        <v>4.51</v>
      </c>
      <c r="N41" s="20">
        <v>4.51</v>
      </c>
      <c r="O41" s="20">
        <v>4.51</v>
      </c>
      <c r="P41" s="20"/>
      <c r="Q41" s="20"/>
    </row>
    <row r="42" spans="1:17">
      <c r="A42" s="60" t="s">
        <v>1130</v>
      </c>
      <c r="B42" s="60">
        <v>1</v>
      </c>
      <c r="C42" s="60"/>
      <c r="D42" s="60">
        <v>1</v>
      </c>
      <c r="E42" s="60"/>
      <c r="F42" s="60"/>
      <c r="G42" s="60"/>
      <c r="H42" s="60"/>
      <c r="I42" s="60"/>
      <c r="J42" s="20"/>
      <c r="L42" s="20">
        <v>5</v>
      </c>
      <c r="M42" s="20">
        <v>5</v>
      </c>
      <c r="N42" s="20"/>
      <c r="O42" s="20"/>
      <c r="P42" s="20"/>
      <c r="Q42" s="20"/>
    </row>
    <row r="43" spans="1:17">
      <c r="A43" s="60" t="s">
        <v>1131</v>
      </c>
      <c r="B43" s="60">
        <v>1</v>
      </c>
      <c r="C43" s="60"/>
      <c r="D43" s="60">
        <v>6</v>
      </c>
      <c r="E43" s="60"/>
      <c r="F43" s="60"/>
      <c r="G43" s="60"/>
      <c r="H43" s="60"/>
      <c r="I43" s="60"/>
      <c r="J43" s="20"/>
      <c r="L43" s="20">
        <v>4.51</v>
      </c>
      <c r="M43" s="20">
        <v>4.51</v>
      </c>
      <c r="N43" s="20"/>
      <c r="O43" s="20"/>
      <c r="P43" s="20"/>
      <c r="Q43" s="20"/>
    </row>
    <row r="44" spans="1:17">
      <c r="A44" s="60" t="s">
        <v>1132</v>
      </c>
      <c r="B44" s="60">
        <v>4</v>
      </c>
      <c r="C44" s="60"/>
      <c r="D44" s="60">
        <v>2</v>
      </c>
      <c r="E44" s="60">
        <v>6</v>
      </c>
      <c r="F44" s="60">
        <v>6</v>
      </c>
      <c r="G44" s="60">
        <v>20</v>
      </c>
      <c r="H44" s="60"/>
      <c r="I44" s="60"/>
      <c r="J44" s="20"/>
      <c r="L44" s="20">
        <v>17.059000000000001</v>
      </c>
      <c r="M44" s="20">
        <v>4.9020000000000001</v>
      </c>
      <c r="N44" s="20">
        <v>4.51</v>
      </c>
      <c r="O44" s="20">
        <v>4.51</v>
      </c>
      <c r="P44" s="20">
        <v>3.137</v>
      </c>
      <c r="Q44" s="20"/>
    </row>
    <row r="45" spans="1:17">
      <c r="A45" s="60" t="s">
        <v>1133</v>
      </c>
      <c r="B45" s="60">
        <v>1</v>
      </c>
      <c r="C45" s="60"/>
      <c r="D45" s="60">
        <v>18</v>
      </c>
      <c r="E45" s="60"/>
      <c r="F45" s="60"/>
      <c r="G45" s="60"/>
      <c r="H45" s="60"/>
      <c r="I45" s="60"/>
      <c r="J45" s="20"/>
      <c r="L45" s="20">
        <v>3.3330000000000002</v>
      </c>
      <c r="M45" s="20">
        <v>3.3330000000000002</v>
      </c>
      <c r="N45" s="20"/>
      <c r="O45" s="20"/>
      <c r="P45" s="20"/>
      <c r="Q45" s="20"/>
    </row>
    <row r="46" spans="1:17">
      <c r="A46" s="60" t="s">
        <v>1134</v>
      </c>
      <c r="B46" s="60">
        <v>1</v>
      </c>
      <c r="C46" s="60"/>
      <c r="D46" s="60">
        <v>2</v>
      </c>
      <c r="E46" s="60"/>
      <c r="F46" s="60"/>
      <c r="G46" s="60"/>
      <c r="H46" s="60"/>
      <c r="I46" s="60"/>
      <c r="J46" s="20"/>
      <c r="L46" s="20">
        <v>4.9020000000000001</v>
      </c>
      <c r="M46" s="20">
        <v>4.9020000000000001</v>
      </c>
      <c r="N46" s="20"/>
      <c r="O46" s="20"/>
      <c r="P46" s="20"/>
      <c r="Q46" s="20"/>
    </row>
    <row r="47" spans="1:17">
      <c r="A47" s="60" t="s">
        <v>1327</v>
      </c>
      <c r="B47" s="60">
        <v>1</v>
      </c>
      <c r="D47" s="60">
        <v>37</v>
      </c>
      <c r="L47">
        <v>1.4710000000000001</v>
      </c>
      <c r="M47" s="20">
        <v>1.4710000000000001</v>
      </c>
    </row>
    <row r="48" spans="1:17">
      <c r="A48" s="60" t="s">
        <v>1328</v>
      </c>
      <c r="B48" s="60">
        <v>1</v>
      </c>
      <c r="D48" t="s">
        <v>929</v>
      </c>
    </row>
  </sheetData>
  <hyperlinks>
    <hyperlink ref="A3" r:id="rId1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7"/>
  <sheetViews>
    <sheetView topLeftCell="P4" workbookViewId="0">
      <selection activeCell="AQ5" sqref="AQ5:AQ9"/>
    </sheetView>
  </sheetViews>
  <sheetFormatPr baseColWidth="10" defaultColWidth="8.83203125" defaultRowHeight="14" x14ac:dyDescent="0"/>
  <cols>
    <col min="1" max="1" width="18.1640625" customWidth="1"/>
    <col min="3" max="7" width="5.6640625" customWidth="1"/>
    <col min="8" max="8" width="5.6640625" style="20" customWidth="1"/>
    <col min="9" max="12" width="5.6640625" customWidth="1"/>
    <col min="13" max="13" width="5.6640625" style="20" customWidth="1"/>
    <col min="14" max="17" width="5.6640625" customWidth="1"/>
    <col min="18" max="18" width="5.6640625" style="20" customWidth="1"/>
    <col min="19" max="22" width="5.6640625" customWidth="1"/>
    <col min="23" max="23" width="5.6640625" style="20" customWidth="1"/>
    <col min="24" max="27" width="5.6640625" customWidth="1"/>
    <col min="28" max="28" width="5.6640625" style="20" customWidth="1"/>
    <col min="29" max="32" width="5.6640625" customWidth="1"/>
    <col min="33" max="33" width="5.6640625" style="20" customWidth="1"/>
    <col min="34" max="35" width="5.6640625" customWidth="1"/>
  </cols>
  <sheetData>
    <row r="1" spans="1:43">
      <c r="A1">
        <v>26</v>
      </c>
      <c r="B1" t="s">
        <v>33</v>
      </c>
      <c r="C1">
        <v>21</v>
      </c>
      <c r="D1">
        <v>28</v>
      </c>
      <c r="E1">
        <f>AVERAGE(C1:D1)</f>
        <v>24.5</v>
      </c>
      <c r="K1">
        <v>31</v>
      </c>
      <c r="L1" t="s">
        <v>33</v>
      </c>
      <c r="N1">
        <v>21</v>
      </c>
      <c r="O1">
        <v>28</v>
      </c>
      <c r="P1">
        <v>21</v>
      </c>
      <c r="Q1">
        <v>30</v>
      </c>
      <c r="S1">
        <v>38</v>
      </c>
      <c r="T1">
        <v>27.6</v>
      </c>
    </row>
    <row r="2" spans="1:43">
      <c r="A2" t="s">
        <v>569</v>
      </c>
    </row>
    <row r="3" spans="1:43" ht="15" thickBot="1">
      <c r="A3" t="s">
        <v>575</v>
      </c>
    </row>
    <row r="4" spans="1:43" ht="75.75" customHeight="1" thickBot="1">
      <c r="B4" t="s">
        <v>939</v>
      </c>
      <c r="C4" s="40" t="s">
        <v>938</v>
      </c>
      <c r="D4" s="41" t="s">
        <v>960</v>
      </c>
      <c r="E4" s="42" t="s">
        <v>959</v>
      </c>
      <c r="F4" s="48" t="s">
        <v>946</v>
      </c>
      <c r="G4" s="49" t="s">
        <v>944</v>
      </c>
      <c r="H4" s="49" t="s">
        <v>1284</v>
      </c>
      <c r="I4" s="49" t="s">
        <v>945</v>
      </c>
      <c r="J4" s="50" t="s">
        <v>964</v>
      </c>
      <c r="K4" s="45" t="s">
        <v>947</v>
      </c>
      <c r="L4" s="49" t="s">
        <v>942</v>
      </c>
      <c r="M4" s="49" t="s">
        <v>1285</v>
      </c>
      <c r="N4" s="49" t="s">
        <v>943</v>
      </c>
      <c r="O4" s="50" t="s">
        <v>965</v>
      </c>
      <c r="P4" s="45" t="s">
        <v>951</v>
      </c>
      <c r="Q4" s="49" t="s">
        <v>952</v>
      </c>
      <c r="R4" s="49" t="s">
        <v>1286</v>
      </c>
      <c r="S4" s="49" t="s">
        <v>937</v>
      </c>
      <c r="T4" s="50" t="s">
        <v>966</v>
      </c>
      <c r="U4" s="45" t="s">
        <v>953</v>
      </c>
      <c r="V4" s="49" t="s">
        <v>954</v>
      </c>
      <c r="W4" s="49" t="s">
        <v>1287</v>
      </c>
      <c r="X4" s="49" t="s">
        <v>955</v>
      </c>
      <c r="Y4" s="50" t="s">
        <v>967</v>
      </c>
      <c r="Z4" s="45" t="s">
        <v>948</v>
      </c>
      <c r="AA4" s="49" t="s">
        <v>949</v>
      </c>
      <c r="AB4" s="49" t="s">
        <v>1290</v>
      </c>
      <c r="AC4" s="49" t="s">
        <v>950</v>
      </c>
      <c r="AD4" s="50" t="s">
        <v>968</v>
      </c>
      <c r="AE4" s="45" t="s">
        <v>956</v>
      </c>
      <c r="AF4" s="49" t="s">
        <v>957</v>
      </c>
      <c r="AG4" s="49" t="s">
        <v>1291</v>
      </c>
      <c r="AH4" s="49" t="s">
        <v>958</v>
      </c>
      <c r="AI4" s="50" t="s">
        <v>969</v>
      </c>
      <c r="AJ4" s="72" t="s">
        <v>1252</v>
      </c>
      <c r="AK4" s="50" t="s">
        <v>1307</v>
      </c>
      <c r="AL4" s="85" t="s">
        <v>1309</v>
      </c>
      <c r="AM4" s="44" t="s">
        <v>1316</v>
      </c>
      <c r="AN4" s="72" t="s">
        <v>1317</v>
      </c>
      <c r="AO4" s="89" t="s">
        <v>1318</v>
      </c>
      <c r="AP4" s="108" t="s">
        <v>1319</v>
      </c>
      <c r="AQ4" s="110" t="s">
        <v>1357</v>
      </c>
    </row>
    <row r="5" spans="1:43">
      <c r="A5" t="s">
        <v>570</v>
      </c>
      <c r="B5" t="s">
        <v>940</v>
      </c>
      <c r="C5" s="28">
        <v>2006</v>
      </c>
      <c r="D5" s="29">
        <v>2013</v>
      </c>
      <c r="E5" s="30">
        <f>D5-C5</f>
        <v>7</v>
      </c>
      <c r="F5" s="28">
        <v>15</v>
      </c>
      <c r="G5" s="29">
        <v>192</v>
      </c>
      <c r="H5" s="29">
        <f>G5/E5</f>
        <v>27.428571428571427</v>
      </c>
      <c r="I5" s="29">
        <v>7</v>
      </c>
      <c r="J5" s="30">
        <f>I5/E5</f>
        <v>1</v>
      </c>
      <c r="K5" s="28">
        <v>14</v>
      </c>
      <c r="L5" s="29">
        <v>159</v>
      </c>
      <c r="M5" s="29">
        <f>L5/E5</f>
        <v>22.714285714285715</v>
      </c>
      <c r="N5" s="29">
        <v>7</v>
      </c>
      <c r="O5" s="30">
        <f>N5/E5</f>
        <v>1</v>
      </c>
      <c r="P5" s="28">
        <v>2</v>
      </c>
      <c r="Q5" s="29">
        <v>16</v>
      </c>
      <c r="R5" s="29">
        <f>Q5/E5</f>
        <v>2.2857142857142856</v>
      </c>
      <c r="S5" s="29">
        <v>1</v>
      </c>
      <c r="T5" s="30">
        <f>S5/E5</f>
        <v>0.14285714285714285</v>
      </c>
      <c r="U5" s="28">
        <v>12</v>
      </c>
      <c r="V5" s="29">
        <v>143</v>
      </c>
      <c r="W5" s="29">
        <f>V5/E5</f>
        <v>20.428571428571427</v>
      </c>
      <c r="X5" s="29">
        <v>6</v>
      </c>
      <c r="Y5" s="30">
        <f>X5/E5</f>
        <v>0.8571428571428571</v>
      </c>
      <c r="Z5" s="28">
        <v>3</v>
      </c>
      <c r="AA5" s="29">
        <v>5</v>
      </c>
      <c r="AB5" s="29">
        <f>AA5/E5</f>
        <v>0.7142857142857143</v>
      </c>
      <c r="AC5" s="29">
        <v>2</v>
      </c>
      <c r="AD5" s="30">
        <f>AC5/E5</f>
        <v>0.2857142857142857</v>
      </c>
      <c r="AE5" s="28">
        <v>10</v>
      </c>
      <c r="AF5" s="29">
        <v>153</v>
      </c>
      <c r="AG5" s="29">
        <f>AF5/E5</f>
        <v>21.857142857142858</v>
      </c>
      <c r="AH5" s="29">
        <v>7</v>
      </c>
      <c r="AI5" s="30">
        <f>AH5/E5</f>
        <v>1</v>
      </c>
      <c r="AJ5" s="78">
        <v>0</v>
      </c>
      <c r="AK5" s="30">
        <f>AJ5/E5</f>
        <v>0</v>
      </c>
      <c r="AL5" s="28">
        <v>4.51</v>
      </c>
      <c r="AM5" s="30">
        <f>AL5/E5</f>
        <v>0.64428571428571424</v>
      </c>
      <c r="AN5" s="28">
        <v>0</v>
      </c>
      <c r="AO5" s="30">
        <v>0</v>
      </c>
      <c r="AP5" s="87">
        <v>0</v>
      </c>
      <c r="AQ5" s="87">
        <v>0</v>
      </c>
    </row>
    <row r="6" spans="1:43">
      <c r="A6" t="s">
        <v>571</v>
      </c>
      <c r="B6" t="s">
        <v>940</v>
      </c>
      <c r="C6" s="31">
        <v>1992</v>
      </c>
      <c r="D6" s="27">
        <v>2013</v>
      </c>
      <c r="E6" s="32">
        <f t="shared" ref="E6:E9" si="0">D6-C6</f>
        <v>21</v>
      </c>
      <c r="F6" s="31">
        <v>16</v>
      </c>
      <c r="G6" s="36">
        <v>457</v>
      </c>
      <c r="H6" s="27">
        <f t="shared" ref="H6:H9" si="1">G6/E6</f>
        <v>21.761904761904763</v>
      </c>
      <c r="I6" s="36">
        <v>9</v>
      </c>
      <c r="J6" s="32">
        <f t="shared" ref="J6:J9" si="2">I6/E6</f>
        <v>0.42857142857142855</v>
      </c>
      <c r="K6" s="31">
        <v>15</v>
      </c>
      <c r="L6" s="36">
        <v>432</v>
      </c>
      <c r="M6" s="27">
        <f t="shared" ref="M6:M9" si="3">L6/E6</f>
        <v>20.571428571428573</v>
      </c>
      <c r="N6" s="36">
        <v>9</v>
      </c>
      <c r="O6" s="32">
        <f t="shared" ref="O6:O9" si="4">N6/E6</f>
        <v>0.42857142857142855</v>
      </c>
      <c r="P6" s="31">
        <v>5</v>
      </c>
      <c r="Q6" s="36">
        <v>66</v>
      </c>
      <c r="R6" s="27">
        <f t="shared" ref="R6:R9" si="5">Q6/E6</f>
        <v>3.1428571428571428</v>
      </c>
      <c r="S6" s="36">
        <v>4</v>
      </c>
      <c r="T6" s="32">
        <f t="shared" ref="T6:T9" si="6">S6/E6</f>
        <v>0.19047619047619047</v>
      </c>
      <c r="U6" s="31">
        <v>10</v>
      </c>
      <c r="V6" s="36">
        <v>366</v>
      </c>
      <c r="W6" s="27">
        <f t="shared" ref="W6:W9" si="7">V6/E6</f>
        <v>17.428571428571427</v>
      </c>
      <c r="X6" s="36">
        <v>7</v>
      </c>
      <c r="Y6" s="32">
        <f t="shared" ref="Y6:Y9" si="8">X6/E6</f>
        <v>0.33333333333333331</v>
      </c>
      <c r="Z6" s="31">
        <v>1</v>
      </c>
      <c r="AA6" s="36">
        <v>123</v>
      </c>
      <c r="AB6" s="27">
        <f t="shared" ref="AB6:AB9" si="9">AA6/E6</f>
        <v>5.8571428571428568</v>
      </c>
      <c r="AC6" s="36">
        <v>1</v>
      </c>
      <c r="AD6" s="32">
        <f t="shared" ref="AD6:AD9" si="10">AC6/E6</f>
        <v>4.7619047619047616E-2</v>
      </c>
      <c r="AE6" s="31">
        <v>10</v>
      </c>
      <c r="AF6" s="36">
        <v>408</v>
      </c>
      <c r="AG6" s="27">
        <f t="shared" ref="AG6:AG9" si="11">AF6/E6</f>
        <v>19.428571428571427</v>
      </c>
      <c r="AH6" s="36">
        <v>8</v>
      </c>
      <c r="AI6" s="32">
        <f t="shared" ref="AI6:AI9" si="12">AH6/E6</f>
        <v>0.38095238095238093</v>
      </c>
      <c r="AJ6" s="39">
        <v>0</v>
      </c>
      <c r="AK6" s="32">
        <f t="shared" ref="AK6:AK9" si="13">AJ6/E6</f>
        <v>0</v>
      </c>
      <c r="AL6" s="31">
        <v>0</v>
      </c>
      <c r="AM6" s="32">
        <f t="shared" ref="AM6:AM9" si="14">AL6/E6</f>
        <v>0</v>
      </c>
      <c r="AN6" s="31">
        <v>0</v>
      </c>
      <c r="AO6" s="32">
        <v>0</v>
      </c>
      <c r="AP6" s="109">
        <v>0</v>
      </c>
      <c r="AQ6" s="109">
        <v>0</v>
      </c>
    </row>
    <row r="7" spans="1:43">
      <c r="A7" t="s">
        <v>572</v>
      </c>
      <c r="B7" t="s">
        <v>940</v>
      </c>
      <c r="C7" s="31">
        <v>2011</v>
      </c>
      <c r="D7" s="27">
        <v>2013</v>
      </c>
      <c r="E7" s="32">
        <f t="shared" si="0"/>
        <v>2</v>
      </c>
      <c r="F7" s="31">
        <v>1</v>
      </c>
      <c r="G7" s="36">
        <v>2</v>
      </c>
      <c r="H7" s="27">
        <f t="shared" si="1"/>
        <v>1</v>
      </c>
      <c r="I7" s="36">
        <v>1</v>
      </c>
      <c r="J7" s="32">
        <f t="shared" si="2"/>
        <v>0.5</v>
      </c>
      <c r="K7" s="31">
        <v>1</v>
      </c>
      <c r="L7" s="36">
        <v>2</v>
      </c>
      <c r="M7" s="27">
        <f t="shared" si="3"/>
        <v>1</v>
      </c>
      <c r="N7" s="36">
        <v>1</v>
      </c>
      <c r="O7" s="32">
        <f t="shared" si="4"/>
        <v>0.5</v>
      </c>
      <c r="P7" s="31">
        <v>0</v>
      </c>
      <c r="Q7" s="36">
        <v>0</v>
      </c>
      <c r="R7" s="27">
        <f t="shared" si="5"/>
        <v>0</v>
      </c>
      <c r="S7" s="36">
        <v>0</v>
      </c>
      <c r="T7" s="32">
        <f t="shared" si="6"/>
        <v>0</v>
      </c>
      <c r="U7" s="31">
        <v>1</v>
      </c>
      <c r="V7" s="36">
        <v>2</v>
      </c>
      <c r="W7" s="27">
        <f t="shared" si="7"/>
        <v>1</v>
      </c>
      <c r="X7" s="36">
        <v>1</v>
      </c>
      <c r="Y7" s="32">
        <f t="shared" si="8"/>
        <v>0.5</v>
      </c>
      <c r="Z7" s="31">
        <v>0</v>
      </c>
      <c r="AA7" s="36">
        <v>0</v>
      </c>
      <c r="AB7" s="27">
        <f t="shared" si="9"/>
        <v>0</v>
      </c>
      <c r="AC7" s="36">
        <v>0</v>
      </c>
      <c r="AD7" s="32">
        <f t="shared" si="10"/>
        <v>0</v>
      </c>
      <c r="AE7" s="31">
        <v>0</v>
      </c>
      <c r="AF7" s="36">
        <v>0</v>
      </c>
      <c r="AG7" s="27">
        <f t="shared" si="11"/>
        <v>0</v>
      </c>
      <c r="AH7" s="36">
        <v>0</v>
      </c>
      <c r="AI7" s="32">
        <f t="shared" si="12"/>
        <v>0</v>
      </c>
      <c r="AJ7" s="39">
        <v>0</v>
      </c>
      <c r="AK7" s="32">
        <f t="shared" si="13"/>
        <v>0</v>
      </c>
      <c r="AL7" s="31">
        <v>0</v>
      </c>
      <c r="AM7" s="32">
        <f t="shared" si="14"/>
        <v>0</v>
      </c>
      <c r="AN7" s="31">
        <v>0</v>
      </c>
      <c r="AO7" s="32">
        <v>0</v>
      </c>
      <c r="AP7" s="109">
        <v>0</v>
      </c>
      <c r="AQ7" s="109">
        <v>0</v>
      </c>
    </row>
    <row r="8" spans="1:43">
      <c r="A8" t="s">
        <v>573</v>
      </c>
      <c r="B8" t="s">
        <v>940</v>
      </c>
      <c r="C8" s="31">
        <v>1997</v>
      </c>
      <c r="D8" s="27">
        <v>2013</v>
      </c>
      <c r="E8" s="32">
        <f t="shared" si="0"/>
        <v>16</v>
      </c>
      <c r="F8" s="31">
        <v>12</v>
      </c>
      <c r="G8" s="36">
        <v>320</v>
      </c>
      <c r="H8" s="27">
        <f t="shared" si="1"/>
        <v>20</v>
      </c>
      <c r="I8" s="36">
        <v>10</v>
      </c>
      <c r="J8" s="32">
        <f t="shared" si="2"/>
        <v>0.625</v>
      </c>
      <c r="K8" s="31">
        <v>11</v>
      </c>
      <c r="L8" s="36">
        <v>297</v>
      </c>
      <c r="M8" s="27">
        <f t="shared" si="3"/>
        <v>18.5625</v>
      </c>
      <c r="N8" s="36">
        <v>9</v>
      </c>
      <c r="O8" s="32">
        <f t="shared" si="4"/>
        <v>0.5625</v>
      </c>
      <c r="P8" s="31">
        <v>4</v>
      </c>
      <c r="Q8" s="36">
        <v>100</v>
      </c>
      <c r="R8" s="27">
        <f t="shared" si="5"/>
        <v>6.25</v>
      </c>
      <c r="S8" s="36">
        <v>4</v>
      </c>
      <c r="T8" s="32">
        <f t="shared" si="6"/>
        <v>0.25</v>
      </c>
      <c r="U8" s="31">
        <v>7</v>
      </c>
      <c r="V8" s="36">
        <v>197</v>
      </c>
      <c r="W8" s="27">
        <f t="shared" si="7"/>
        <v>12.3125</v>
      </c>
      <c r="X8" s="36">
        <v>7</v>
      </c>
      <c r="Y8" s="32">
        <f t="shared" si="8"/>
        <v>0.4375</v>
      </c>
      <c r="Z8" s="31">
        <v>6</v>
      </c>
      <c r="AA8" s="36">
        <v>151</v>
      </c>
      <c r="AB8" s="27">
        <f t="shared" si="9"/>
        <v>9.4375</v>
      </c>
      <c r="AC8" s="36">
        <v>6</v>
      </c>
      <c r="AD8" s="32">
        <f t="shared" si="10"/>
        <v>0.375</v>
      </c>
      <c r="AE8" s="31">
        <v>8</v>
      </c>
      <c r="AF8" s="36">
        <v>232</v>
      </c>
      <c r="AG8" s="27">
        <f t="shared" si="11"/>
        <v>14.5</v>
      </c>
      <c r="AH8" s="36">
        <v>8</v>
      </c>
      <c r="AI8" s="32">
        <f t="shared" si="12"/>
        <v>0.5</v>
      </c>
      <c r="AJ8" s="39">
        <v>0</v>
      </c>
      <c r="AK8" s="32">
        <f t="shared" si="13"/>
        <v>0</v>
      </c>
      <c r="AL8" s="31">
        <v>0</v>
      </c>
      <c r="AM8" s="32">
        <f t="shared" si="14"/>
        <v>0</v>
      </c>
      <c r="AN8" s="31">
        <v>0</v>
      </c>
      <c r="AO8" s="32">
        <v>0</v>
      </c>
      <c r="AP8" s="109">
        <v>0</v>
      </c>
      <c r="AQ8" s="109">
        <v>1</v>
      </c>
    </row>
    <row r="9" spans="1:43" ht="15" thickBot="1">
      <c r="A9" t="s">
        <v>574</v>
      </c>
      <c r="B9" t="s">
        <v>940</v>
      </c>
      <c r="C9" s="33">
        <v>1994</v>
      </c>
      <c r="D9" s="34">
        <v>2013</v>
      </c>
      <c r="E9" s="35">
        <f t="shared" si="0"/>
        <v>19</v>
      </c>
      <c r="F9" s="33">
        <v>27</v>
      </c>
      <c r="G9" s="34">
        <v>767</v>
      </c>
      <c r="H9" s="34">
        <f t="shared" si="1"/>
        <v>40.368421052631582</v>
      </c>
      <c r="I9" s="34">
        <v>15</v>
      </c>
      <c r="J9" s="35">
        <f t="shared" si="2"/>
        <v>0.78947368421052633</v>
      </c>
      <c r="K9" s="33">
        <v>27</v>
      </c>
      <c r="L9" s="34">
        <v>767</v>
      </c>
      <c r="M9" s="34">
        <f t="shared" si="3"/>
        <v>40.368421052631582</v>
      </c>
      <c r="N9" s="34">
        <v>15</v>
      </c>
      <c r="O9" s="35">
        <f t="shared" si="4"/>
        <v>0.78947368421052633</v>
      </c>
      <c r="P9" s="33">
        <v>7</v>
      </c>
      <c r="Q9" s="34">
        <v>334</v>
      </c>
      <c r="R9" s="34">
        <f t="shared" si="5"/>
        <v>17.578947368421051</v>
      </c>
      <c r="S9" s="34">
        <v>5</v>
      </c>
      <c r="T9" s="35">
        <f t="shared" si="6"/>
        <v>0.26315789473684209</v>
      </c>
      <c r="U9" s="33">
        <v>20</v>
      </c>
      <c r="V9" s="34">
        <v>433</v>
      </c>
      <c r="W9" s="34">
        <f t="shared" si="7"/>
        <v>22.789473684210527</v>
      </c>
      <c r="X9" s="34">
        <v>11</v>
      </c>
      <c r="Y9" s="35">
        <f t="shared" si="8"/>
        <v>0.57894736842105265</v>
      </c>
      <c r="Z9" s="33">
        <v>10</v>
      </c>
      <c r="AA9" s="34">
        <v>148</v>
      </c>
      <c r="AB9" s="34">
        <f t="shared" si="9"/>
        <v>7.7894736842105265</v>
      </c>
      <c r="AC9" s="34">
        <v>6</v>
      </c>
      <c r="AD9" s="35">
        <f t="shared" si="10"/>
        <v>0.31578947368421051</v>
      </c>
      <c r="AE9" s="33">
        <v>22</v>
      </c>
      <c r="AF9" s="34">
        <v>685</v>
      </c>
      <c r="AG9" s="34">
        <f t="shared" si="11"/>
        <v>36.05263157894737</v>
      </c>
      <c r="AH9" s="34">
        <v>14</v>
      </c>
      <c r="AI9" s="35">
        <f t="shared" si="12"/>
        <v>0.73684210526315785</v>
      </c>
      <c r="AJ9" s="74">
        <v>0</v>
      </c>
      <c r="AK9" s="35">
        <f t="shared" si="13"/>
        <v>0</v>
      </c>
      <c r="AL9" s="33">
        <v>14.314</v>
      </c>
      <c r="AM9" s="35">
        <f t="shared" si="14"/>
        <v>0.75336842105263158</v>
      </c>
      <c r="AN9" s="33">
        <v>0</v>
      </c>
      <c r="AO9" s="35">
        <v>0</v>
      </c>
      <c r="AP9" s="88">
        <v>0</v>
      </c>
      <c r="AQ9" s="88">
        <v>0</v>
      </c>
    </row>
    <row r="10" spans="1:43">
      <c r="A10" t="s">
        <v>1253</v>
      </c>
      <c r="B10">
        <v>5</v>
      </c>
      <c r="G10">
        <f>SUM(G5:G9)</f>
        <v>1738</v>
      </c>
      <c r="H10" s="20">
        <f>SUM(H5:H9)</f>
        <v>110.55889724310777</v>
      </c>
      <c r="I10">
        <f>SUM(I5:I9)</f>
        <v>42</v>
      </c>
      <c r="J10">
        <f>SUM(J5:J9)</f>
        <v>3.3430451127819554</v>
      </c>
      <c r="L10">
        <f>SUM(L5:L9)</f>
        <v>1657</v>
      </c>
      <c r="M10" s="20">
        <f>SUM(M5:M9)</f>
        <v>103.21663533834587</v>
      </c>
      <c r="N10">
        <f>SUM(N5:N9)</f>
        <v>41</v>
      </c>
      <c r="O10">
        <f>SUM(O5:O9)</f>
        <v>3.2805451127819554</v>
      </c>
      <c r="Q10">
        <f>SUM(Q5:Q9)</f>
        <v>516</v>
      </c>
      <c r="R10" s="20">
        <f>SUM(R5:R9)</f>
        <v>29.257518796992478</v>
      </c>
      <c r="S10">
        <f>SUM(S5:S9)</f>
        <v>14</v>
      </c>
      <c r="T10">
        <f>SUM(T5:T9)</f>
        <v>0.84649122807017529</v>
      </c>
      <c r="V10">
        <f>SUM(V5:V9)</f>
        <v>1141</v>
      </c>
      <c r="W10" s="20">
        <f>SUM(W5:W9)</f>
        <v>73.959116541353382</v>
      </c>
      <c r="X10">
        <f>SUM(X5:X9)</f>
        <v>32</v>
      </c>
      <c r="Y10">
        <f>SUM(Y5:Y9)</f>
        <v>2.7069235588972433</v>
      </c>
      <c r="AA10">
        <f>SUM(AA5:AA9)</f>
        <v>427</v>
      </c>
      <c r="AB10" s="20">
        <f>SUM(AB5:AB9)</f>
        <v>23.798402255639097</v>
      </c>
      <c r="AC10">
        <f>SUM(AC5:AC9)</f>
        <v>15</v>
      </c>
      <c r="AD10">
        <f>SUM(AD5:AD9)</f>
        <v>1.0241228070175437</v>
      </c>
      <c r="AF10">
        <f t="shared" ref="AF10:AM10" si="15">SUM(AF5:AF9)</f>
        <v>1478</v>
      </c>
      <c r="AG10" s="20">
        <f t="shared" si="15"/>
        <v>91.838345864661648</v>
      </c>
      <c r="AH10">
        <f t="shared" si="15"/>
        <v>37</v>
      </c>
      <c r="AI10">
        <f t="shared" si="15"/>
        <v>2.6177944862155389</v>
      </c>
      <c r="AJ10">
        <f t="shared" si="15"/>
        <v>0</v>
      </c>
      <c r="AK10">
        <f t="shared" si="15"/>
        <v>0</v>
      </c>
      <c r="AL10">
        <f t="shared" si="15"/>
        <v>18.823999999999998</v>
      </c>
      <c r="AM10">
        <f t="shared" si="15"/>
        <v>1.3976541353383458</v>
      </c>
      <c r="AN10">
        <f>SUM(AN5:AN9)</f>
        <v>0</v>
      </c>
      <c r="AO10">
        <f>SUM(AO5:AO9)</f>
        <v>0</v>
      </c>
      <c r="AP10">
        <v>0</v>
      </c>
      <c r="AQ10">
        <f>SUM(AQ5:AQ9)</f>
        <v>1</v>
      </c>
    </row>
    <row r="11" spans="1:43" ht="80" thickBot="1">
      <c r="G11" s="67" t="s">
        <v>1254</v>
      </c>
      <c r="H11" s="67" t="s">
        <v>1294</v>
      </c>
      <c r="I11" s="67" t="s">
        <v>1295</v>
      </c>
      <c r="J11" s="67" t="s">
        <v>1255</v>
      </c>
      <c r="K11" s="67"/>
      <c r="L11" s="67" t="s">
        <v>1256</v>
      </c>
      <c r="M11" s="67" t="s">
        <v>1296</v>
      </c>
      <c r="N11" s="67" t="s">
        <v>1297</v>
      </c>
      <c r="O11" s="67" t="s">
        <v>1257</v>
      </c>
      <c r="P11" s="67"/>
      <c r="Q11" s="67" t="s">
        <v>1258</v>
      </c>
      <c r="R11" s="67" t="s">
        <v>1298</v>
      </c>
      <c r="S11" s="67" t="s">
        <v>1299</v>
      </c>
      <c r="T11" s="67" t="s">
        <v>1259</v>
      </c>
      <c r="U11" s="67"/>
      <c r="V11" s="67" t="s">
        <v>1260</v>
      </c>
      <c r="W11" s="67" t="s">
        <v>1300</v>
      </c>
      <c r="X11" s="67" t="s">
        <v>1301</v>
      </c>
      <c r="Y11" s="67" t="s">
        <v>1261</v>
      </c>
      <c r="Z11" s="67"/>
      <c r="AA11" s="67" t="s">
        <v>1262</v>
      </c>
      <c r="AB11" s="67" t="s">
        <v>1304</v>
      </c>
      <c r="AC11" s="67" t="s">
        <v>1305</v>
      </c>
      <c r="AD11" s="67" t="s">
        <v>1263</v>
      </c>
      <c r="AE11" s="67"/>
      <c r="AF11" s="67" t="s">
        <v>1264</v>
      </c>
      <c r="AG11" s="67" t="s">
        <v>1302</v>
      </c>
      <c r="AH11" s="67" t="s">
        <v>1303</v>
      </c>
      <c r="AI11" s="67" t="s">
        <v>1265</v>
      </c>
      <c r="AJ11" s="67" t="s">
        <v>1266</v>
      </c>
      <c r="AK11" s="70" t="s">
        <v>1306</v>
      </c>
      <c r="AL11" s="64" t="s">
        <v>1309</v>
      </c>
      <c r="AM11" s="64" t="s">
        <v>1316</v>
      </c>
      <c r="AN11" s="67" t="s">
        <v>1353</v>
      </c>
      <c r="AO11" s="67" t="s">
        <v>1354</v>
      </c>
      <c r="AP11" s="67" t="s">
        <v>1355</v>
      </c>
      <c r="AQ11" s="67" t="s">
        <v>1358</v>
      </c>
    </row>
    <row r="12" spans="1:43" ht="30" customHeight="1" thickBot="1">
      <c r="G12" s="65">
        <f>G10/B10</f>
        <v>347.6</v>
      </c>
      <c r="H12" s="65">
        <f>H10/B10</f>
        <v>22.111779448621554</v>
      </c>
      <c r="I12" s="65">
        <f>I10/B10</f>
        <v>8.4</v>
      </c>
      <c r="J12" s="65">
        <f>J10/B10</f>
        <v>0.6686090225563911</v>
      </c>
      <c r="L12" s="65">
        <f>L10/B10</f>
        <v>331.4</v>
      </c>
      <c r="M12" s="65">
        <f>M10/B10</f>
        <v>20.643327067669173</v>
      </c>
      <c r="N12" s="65">
        <f>N10/B10</f>
        <v>8.1999999999999993</v>
      </c>
      <c r="O12" s="65">
        <f>O10/B10</f>
        <v>0.65610902255639103</v>
      </c>
      <c r="Q12" s="65">
        <f>Q10/B10</f>
        <v>103.2</v>
      </c>
      <c r="R12" s="65">
        <f>R10/B10</f>
        <v>5.8515037593984953</v>
      </c>
      <c r="S12" s="65">
        <f>S10/B10</f>
        <v>2.8</v>
      </c>
      <c r="T12" s="65">
        <f>T10/B10</f>
        <v>0.16929824561403506</v>
      </c>
      <c r="V12" s="65">
        <f>V10/B10</f>
        <v>228.2</v>
      </c>
      <c r="W12" s="65">
        <f>W10/B10</f>
        <v>14.791823308270676</v>
      </c>
      <c r="X12" s="65">
        <f>X10/B10</f>
        <v>6.4</v>
      </c>
      <c r="Y12" s="65">
        <f>Y10/B10</f>
        <v>0.54138471177944869</v>
      </c>
      <c r="AA12" s="65">
        <f>AA10/B10</f>
        <v>85.4</v>
      </c>
      <c r="AB12" s="65">
        <f>AB10/B10</f>
        <v>4.759680451127819</v>
      </c>
      <c r="AC12" s="65">
        <f>AC10/B10</f>
        <v>3</v>
      </c>
      <c r="AD12" s="65">
        <f>AD10/B10</f>
        <v>0.20482456140350874</v>
      </c>
      <c r="AF12" s="65">
        <f>AF10/B10</f>
        <v>295.60000000000002</v>
      </c>
      <c r="AG12" s="65">
        <f>AG10/B10</f>
        <v>18.367669172932331</v>
      </c>
      <c r="AH12" s="65">
        <f>AH10/B10</f>
        <v>7.4</v>
      </c>
      <c r="AI12" s="65">
        <f>AI10/B10</f>
        <v>0.52355889724310778</v>
      </c>
      <c r="AJ12" s="65">
        <f>AJ10/B10</f>
        <v>0</v>
      </c>
      <c r="AK12" s="65">
        <f>AK10/B10</f>
        <v>0</v>
      </c>
      <c r="AL12" s="65">
        <f>AL10/B10</f>
        <v>3.7647999999999997</v>
      </c>
      <c r="AM12" s="65">
        <f>AM10/B10</f>
        <v>0.27953082706766919</v>
      </c>
      <c r="AN12" s="65">
        <f>AN10/B10</f>
        <v>0</v>
      </c>
      <c r="AO12" s="65">
        <f>AO10/B10</f>
        <v>0</v>
      </c>
      <c r="AP12" s="65">
        <f>AP10/B10</f>
        <v>0</v>
      </c>
      <c r="AQ12" s="65">
        <f>AQ10/B10</f>
        <v>0.2</v>
      </c>
    </row>
    <row r="14" spans="1:43">
      <c r="A14" s="59" t="s">
        <v>936</v>
      </c>
      <c r="B14" s="59" t="s">
        <v>981</v>
      </c>
      <c r="C14" s="59"/>
      <c r="D14" s="59" t="s">
        <v>982</v>
      </c>
      <c r="E14" s="59"/>
      <c r="F14" s="59"/>
      <c r="G14" s="59"/>
      <c r="H14" s="59"/>
      <c r="L14" t="s">
        <v>1310</v>
      </c>
      <c r="N14" t="s">
        <v>1311</v>
      </c>
      <c r="O14" t="s">
        <v>1312</v>
      </c>
      <c r="P14" t="s">
        <v>1313</v>
      </c>
    </row>
    <row r="15" spans="1:43">
      <c r="A15" s="60"/>
      <c r="B15" s="60"/>
      <c r="C15" s="60"/>
      <c r="D15" s="60"/>
      <c r="E15" s="60"/>
      <c r="F15" s="60"/>
      <c r="G15" s="60"/>
      <c r="H15" s="60"/>
    </row>
    <row r="16" spans="1:43">
      <c r="A16" s="60" t="s">
        <v>1135</v>
      </c>
      <c r="B16" s="60">
        <v>1</v>
      </c>
      <c r="C16" s="60"/>
      <c r="D16" s="60">
        <v>6</v>
      </c>
      <c r="E16" s="60"/>
      <c r="F16" s="60"/>
      <c r="G16" s="60"/>
      <c r="H16" s="60"/>
      <c r="L16">
        <v>4.51</v>
      </c>
      <c r="N16">
        <v>4.51</v>
      </c>
    </row>
    <row r="17" spans="1:16">
      <c r="A17" s="60" t="s">
        <v>1136</v>
      </c>
      <c r="B17" s="60">
        <v>4</v>
      </c>
      <c r="C17" s="60"/>
      <c r="D17" s="60">
        <v>2</v>
      </c>
      <c r="E17" s="60">
        <v>2</v>
      </c>
      <c r="F17" s="60">
        <v>6</v>
      </c>
      <c r="G17" s="60" t="s">
        <v>929</v>
      </c>
      <c r="H17" s="60"/>
      <c r="L17">
        <v>14.314</v>
      </c>
      <c r="N17">
        <v>4.9020000000000001</v>
      </c>
      <c r="O17">
        <v>4.9020000000000001</v>
      </c>
      <c r="P17">
        <v>4.51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7"/>
  <sheetViews>
    <sheetView topLeftCell="A3" workbookViewId="0">
      <selection activeCell="AQ5" sqref="AQ5:AQ13"/>
    </sheetView>
  </sheetViews>
  <sheetFormatPr baseColWidth="10" defaultColWidth="8.83203125" defaultRowHeight="14" x14ac:dyDescent="0"/>
  <cols>
    <col min="1" max="1" width="18.1640625" customWidth="1"/>
    <col min="3" max="7" width="5.6640625" customWidth="1"/>
    <col min="8" max="8" width="5.6640625" style="20" customWidth="1"/>
    <col min="9" max="12" width="5.6640625" customWidth="1"/>
    <col min="13" max="13" width="5.6640625" style="20" customWidth="1"/>
    <col min="14" max="17" width="5.6640625" customWidth="1"/>
    <col min="18" max="18" width="5.6640625" style="20" customWidth="1"/>
    <col min="19" max="22" width="5.6640625" customWidth="1"/>
    <col min="23" max="23" width="5.6640625" style="20" customWidth="1"/>
    <col min="24" max="27" width="5.6640625" customWidth="1"/>
    <col min="28" max="28" width="5.6640625" style="20" customWidth="1"/>
    <col min="29" max="32" width="5.6640625" customWidth="1"/>
    <col min="33" max="33" width="5.6640625" style="20" customWidth="1"/>
    <col min="34" max="35" width="5.6640625" customWidth="1"/>
  </cols>
  <sheetData>
    <row r="1" spans="1:43">
      <c r="A1">
        <v>26</v>
      </c>
      <c r="B1" t="s">
        <v>22</v>
      </c>
      <c r="C1">
        <v>32</v>
      </c>
      <c r="D1">
        <v>17</v>
      </c>
      <c r="E1">
        <f>AVERAGE(C1:D1)</f>
        <v>24.5</v>
      </c>
      <c r="K1">
        <v>25</v>
      </c>
      <c r="L1" t="s">
        <v>22</v>
      </c>
      <c r="N1">
        <v>32</v>
      </c>
      <c r="O1">
        <v>17</v>
      </c>
      <c r="P1">
        <v>15</v>
      </c>
      <c r="Q1">
        <v>30</v>
      </c>
      <c r="S1">
        <v>37</v>
      </c>
      <c r="T1">
        <v>26.2</v>
      </c>
    </row>
    <row r="2" spans="1:43">
      <c r="A2" t="s">
        <v>507</v>
      </c>
    </row>
    <row r="3" spans="1:43" ht="15" thickBot="1">
      <c r="A3" s="19" t="s">
        <v>517</v>
      </c>
    </row>
    <row r="4" spans="1:43" ht="73.5" customHeight="1" thickBot="1">
      <c r="B4" t="s">
        <v>939</v>
      </c>
      <c r="C4" s="40" t="s">
        <v>938</v>
      </c>
      <c r="D4" s="41" t="s">
        <v>960</v>
      </c>
      <c r="E4" s="42" t="s">
        <v>959</v>
      </c>
      <c r="F4" s="48" t="s">
        <v>946</v>
      </c>
      <c r="G4" s="49" t="s">
        <v>944</v>
      </c>
      <c r="H4" s="49" t="s">
        <v>1284</v>
      </c>
      <c r="I4" s="49" t="s">
        <v>945</v>
      </c>
      <c r="J4" s="50" t="s">
        <v>964</v>
      </c>
      <c r="K4" s="45" t="s">
        <v>947</v>
      </c>
      <c r="L4" s="49" t="s">
        <v>942</v>
      </c>
      <c r="M4" s="49" t="s">
        <v>1285</v>
      </c>
      <c r="N4" s="49" t="s">
        <v>943</v>
      </c>
      <c r="O4" s="50" t="s">
        <v>965</v>
      </c>
      <c r="P4" s="45" t="s">
        <v>951</v>
      </c>
      <c r="Q4" s="49" t="s">
        <v>952</v>
      </c>
      <c r="R4" s="49" t="s">
        <v>1286</v>
      </c>
      <c r="S4" s="49" t="s">
        <v>937</v>
      </c>
      <c r="T4" s="50" t="s">
        <v>966</v>
      </c>
      <c r="U4" s="45" t="s">
        <v>953</v>
      </c>
      <c r="V4" s="49" t="s">
        <v>954</v>
      </c>
      <c r="W4" s="49" t="s">
        <v>1287</v>
      </c>
      <c r="X4" s="49" t="s">
        <v>955</v>
      </c>
      <c r="Y4" s="50" t="s">
        <v>967</v>
      </c>
      <c r="Z4" s="45" t="s">
        <v>948</v>
      </c>
      <c r="AA4" s="49" t="s">
        <v>949</v>
      </c>
      <c r="AB4" s="49" t="s">
        <v>1290</v>
      </c>
      <c r="AC4" s="49" t="s">
        <v>950</v>
      </c>
      <c r="AD4" s="50" t="s">
        <v>968</v>
      </c>
      <c r="AE4" s="45" t="s">
        <v>956</v>
      </c>
      <c r="AF4" s="49" t="s">
        <v>957</v>
      </c>
      <c r="AG4" s="49" t="s">
        <v>1291</v>
      </c>
      <c r="AH4" s="49" t="s">
        <v>958</v>
      </c>
      <c r="AI4" s="50" t="s">
        <v>969</v>
      </c>
      <c r="AJ4" s="72" t="s">
        <v>1252</v>
      </c>
      <c r="AK4" s="50" t="s">
        <v>1307</v>
      </c>
      <c r="AL4" s="85" t="s">
        <v>1309</v>
      </c>
      <c r="AM4" s="44" t="s">
        <v>1316</v>
      </c>
      <c r="AN4" s="72" t="s">
        <v>1317</v>
      </c>
      <c r="AO4" s="89" t="s">
        <v>1318</v>
      </c>
      <c r="AP4" s="108" t="s">
        <v>1319</v>
      </c>
      <c r="AQ4" s="110" t="s">
        <v>1357</v>
      </c>
    </row>
    <row r="5" spans="1:43">
      <c r="A5" t="s">
        <v>508</v>
      </c>
      <c r="B5" t="s">
        <v>940</v>
      </c>
      <c r="C5" s="28">
        <v>1998</v>
      </c>
      <c r="D5" s="29">
        <v>2013</v>
      </c>
      <c r="E5" s="30">
        <f>D5-C5</f>
        <v>15</v>
      </c>
      <c r="F5" s="28">
        <v>11</v>
      </c>
      <c r="G5" s="29">
        <v>304</v>
      </c>
      <c r="H5" s="29">
        <f>G5/E5</f>
        <v>20.266666666666666</v>
      </c>
      <c r="I5" s="29">
        <v>6</v>
      </c>
      <c r="J5" s="30">
        <f>I5/E5</f>
        <v>0.4</v>
      </c>
      <c r="K5" s="28">
        <v>11</v>
      </c>
      <c r="L5" s="29">
        <v>304</v>
      </c>
      <c r="M5" s="29">
        <f>L5/E5</f>
        <v>20.266666666666666</v>
      </c>
      <c r="N5" s="29">
        <v>6</v>
      </c>
      <c r="O5" s="30">
        <f>N5/E5</f>
        <v>0.4</v>
      </c>
      <c r="P5" s="28">
        <v>7</v>
      </c>
      <c r="Q5" s="29">
        <v>130</v>
      </c>
      <c r="R5" s="29">
        <f>Q5/E5</f>
        <v>8.6666666666666661</v>
      </c>
      <c r="S5" s="29">
        <v>4</v>
      </c>
      <c r="T5" s="30">
        <f>S5/E5</f>
        <v>0.26666666666666666</v>
      </c>
      <c r="U5" s="28">
        <v>4</v>
      </c>
      <c r="V5" s="29">
        <v>174</v>
      </c>
      <c r="W5" s="29">
        <f>V5/E5</f>
        <v>11.6</v>
      </c>
      <c r="X5" s="29">
        <v>2</v>
      </c>
      <c r="Y5" s="30">
        <f>X5/E5</f>
        <v>0.13333333333333333</v>
      </c>
      <c r="Z5" s="28">
        <v>2</v>
      </c>
      <c r="AA5" s="29">
        <v>158</v>
      </c>
      <c r="AB5" s="29">
        <f>AA5/E5</f>
        <v>10.533333333333333</v>
      </c>
      <c r="AC5" s="29">
        <v>1</v>
      </c>
      <c r="AD5" s="30">
        <f>AC5/E5</f>
        <v>6.6666666666666666E-2</v>
      </c>
      <c r="AE5" s="28">
        <v>5</v>
      </c>
      <c r="AF5" s="29">
        <v>234</v>
      </c>
      <c r="AG5" s="29">
        <f>AF5/E5</f>
        <v>15.6</v>
      </c>
      <c r="AH5" s="29">
        <v>3</v>
      </c>
      <c r="AI5" s="30">
        <f>AH5/E5</f>
        <v>0.2</v>
      </c>
      <c r="AJ5" s="78">
        <v>3</v>
      </c>
      <c r="AK5" s="30">
        <f>AJ5/E5</f>
        <v>0.2</v>
      </c>
      <c r="AL5" s="28">
        <v>5</v>
      </c>
      <c r="AM5" s="30">
        <f>AL5/E5</f>
        <v>0.33333333333333331</v>
      </c>
      <c r="AN5" s="28">
        <v>0</v>
      </c>
      <c r="AO5" s="30">
        <v>0</v>
      </c>
      <c r="AP5" s="87">
        <v>0</v>
      </c>
      <c r="AQ5" s="87">
        <v>0</v>
      </c>
    </row>
    <row r="6" spans="1:43">
      <c r="A6" t="s">
        <v>509</v>
      </c>
      <c r="B6" t="s">
        <v>941</v>
      </c>
      <c r="C6" s="31">
        <v>1981</v>
      </c>
      <c r="D6" s="27">
        <v>2013</v>
      </c>
      <c r="E6" s="32">
        <f t="shared" ref="E6:E13" si="0">D6-C6</f>
        <v>32</v>
      </c>
      <c r="F6" s="31">
        <v>20</v>
      </c>
      <c r="G6" s="36">
        <v>358</v>
      </c>
      <c r="H6" s="27">
        <f t="shared" ref="H6:H13" si="1">G6/E6</f>
        <v>11.1875</v>
      </c>
      <c r="I6" s="36">
        <v>9</v>
      </c>
      <c r="J6" s="32">
        <f t="shared" ref="J6:J13" si="2">I6/E6</f>
        <v>0.28125</v>
      </c>
      <c r="K6" s="31">
        <v>17</v>
      </c>
      <c r="L6" s="36">
        <v>272</v>
      </c>
      <c r="M6" s="27">
        <f t="shared" ref="M6:M13" si="3">L6/E6</f>
        <v>8.5</v>
      </c>
      <c r="N6" s="36">
        <v>8</v>
      </c>
      <c r="O6" s="32">
        <f t="shared" ref="O6:O13" si="4">N6/E6</f>
        <v>0.25</v>
      </c>
      <c r="P6" s="31">
        <v>7</v>
      </c>
      <c r="Q6" s="36">
        <v>90</v>
      </c>
      <c r="R6" s="27">
        <f t="shared" ref="R6:R13" si="5">Q6/E6</f>
        <v>2.8125</v>
      </c>
      <c r="S6" s="36">
        <v>5</v>
      </c>
      <c r="T6" s="32">
        <f t="shared" ref="T6:T13" si="6">S6/E6</f>
        <v>0.15625</v>
      </c>
      <c r="U6" s="31">
        <v>10</v>
      </c>
      <c r="V6" s="27">
        <v>182</v>
      </c>
      <c r="W6" s="27">
        <f t="shared" ref="W6:W13" si="7">V6/E6</f>
        <v>5.6875</v>
      </c>
      <c r="X6" s="27">
        <v>7</v>
      </c>
      <c r="Y6" s="32">
        <f t="shared" ref="Y6:Y13" si="8">X6/E6</f>
        <v>0.21875</v>
      </c>
      <c r="Z6" s="31">
        <v>6</v>
      </c>
      <c r="AA6" s="36">
        <v>80</v>
      </c>
      <c r="AB6" s="27">
        <f t="shared" ref="AB6:AB13" si="9">AA6/E6</f>
        <v>2.5</v>
      </c>
      <c r="AC6" s="36">
        <v>5</v>
      </c>
      <c r="AD6" s="32">
        <f t="shared" ref="AD6:AD13" si="10">AC6/E6</f>
        <v>0.15625</v>
      </c>
      <c r="AE6" s="31">
        <v>12</v>
      </c>
      <c r="AF6" s="36">
        <v>247</v>
      </c>
      <c r="AG6" s="27">
        <f t="shared" ref="AG6:AG13" si="11">AF6/E6</f>
        <v>7.71875</v>
      </c>
      <c r="AH6" s="36">
        <v>8</v>
      </c>
      <c r="AI6" s="32">
        <f t="shared" ref="AI6:AI13" si="12">AH6/E6</f>
        <v>0.25</v>
      </c>
      <c r="AJ6" s="39">
        <v>0</v>
      </c>
      <c r="AK6" s="32">
        <f t="shared" ref="AK6:AK13" si="13">AJ6/E6</f>
        <v>0</v>
      </c>
      <c r="AL6" s="31">
        <v>2.5489999999999999</v>
      </c>
      <c r="AM6" s="32">
        <f t="shared" ref="AM6:AM13" si="14">AL6/E6</f>
        <v>7.9656249999999998E-2</v>
      </c>
      <c r="AN6" s="31">
        <v>0</v>
      </c>
      <c r="AO6" s="32">
        <v>0</v>
      </c>
      <c r="AP6" s="109">
        <v>1</v>
      </c>
      <c r="AQ6" s="109">
        <v>1</v>
      </c>
    </row>
    <row r="7" spans="1:43">
      <c r="A7" t="s">
        <v>510</v>
      </c>
      <c r="B7" t="s">
        <v>940</v>
      </c>
      <c r="C7" s="31">
        <v>1989</v>
      </c>
      <c r="D7" s="27">
        <v>2013</v>
      </c>
      <c r="E7" s="32">
        <f t="shared" si="0"/>
        <v>24</v>
      </c>
      <c r="F7" s="31">
        <v>14</v>
      </c>
      <c r="G7" s="36">
        <v>234</v>
      </c>
      <c r="H7" s="27">
        <f t="shared" si="1"/>
        <v>9.75</v>
      </c>
      <c r="I7" s="36">
        <v>6</v>
      </c>
      <c r="J7" s="32">
        <f t="shared" si="2"/>
        <v>0.25</v>
      </c>
      <c r="K7" s="31">
        <v>12</v>
      </c>
      <c r="L7" s="36">
        <v>234</v>
      </c>
      <c r="M7" s="27">
        <f t="shared" si="3"/>
        <v>9.75</v>
      </c>
      <c r="N7" s="36">
        <v>6</v>
      </c>
      <c r="O7" s="32">
        <f t="shared" si="4"/>
        <v>0.25</v>
      </c>
      <c r="P7" s="31">
        <v>6</v>
      </c>
      <c r="Q7" s="36">
        <v>46</v>
      </c>
      <c r="R7" s="27">
        <f t="shared" si="5"/>
        <v>1.9166666666666667</v>
      </c>
      <c r="S7" s="36">
        <v>1</v>
      </c>
      <c r="T7" s="32">
        <f t="shared" si="6"/>
        <v>4.1666666666666664E-2</v>
      </c>
      <c r="U7" s="31">
        <v>6</v>
      </c>
      <c r="V7" s="36">
        <v>188</v>
      </c>
      <c r="W7" s="27">
        <f t="shared" si="7"/>
        <v>7.833333333333333</v>
      </c>
      <c r="X7" s="36">
        <v>5</v>
      </c>
      <c r="Y7" s="32">
        <f t="shared" si="8"/>
        <v>0.20833333333333334</v>
      </c>
      <c r="Z7" s="31">
        <v>6</v>
      </c>
      <c r="AA7" s="36">
        <v>188</v>
      </c>
      <c r="AB7" s="27">
        <f t="shared" si="9"/>
        <v>7.833333333333333</v>
      </c>
      <c r="AC7" s="36">
        <v>5</v>
      </c>
      <c r="AD7" s="32">
        <f t="shared" si="10"/>
        <v>0.20833333333333334</v>
      </c>
      <c r="AE7" s="31">
        <v>8</v>
      </c>
      <c r="AF7" s="36">
        <v>234</v>
      </c>
      <c r="AG7" s="27">
        <f t="shared" si="11"/>
        <v>9.75</v>
      </c>
      <c r="AH7" s="36">
        <v>6</v>
      </c>
      <c r="AI7" s="32">
        <f t="shared" si="12"/>
        <v>0.25</v>
      </c>
      <c r="AJ7" s="39">
        <v>0</v>
      </c>
      <c r="AK7" s="32">
        <f t="shared" si="13"/>
        <v>0</v>
      </c>
      <c r="AL7" s="31">
        <v>8.9220000000000006</v>
      </c>
      <c r="AM7" s="32">
        <f t="shared" si="14"/>
        <v>0.37175000000000002</v>
      </c>
      <c r="AN7" s="31">
        <v>0</v>
      </c>
      <c r="AO7" s="32">
        <v>0</v>
      </c>
      <c r="AP7" s="109">
        <v>0</v>
      </c>
      <c r="AQ7" s="109">
        <v>0</v>
      </c>
    </row>
    <row r="8" spans="1:43">
      <c r="A8" t="s">
        <v>511</v>
      </c>
      <c r="B8" t="s">
        <v>940</v>
      </c>
      <c r="C8" s="31">
        <v>2001</v>
      </c>
      <c r="D8" s="27">
        <v>2013</v>
      </c>
      <c r="E8" s="32">
        <f t="shared" si="0"/>
        <v>12</v>
      </c>
      <c r="F8" s="31">
        <v>4</v>
      </c>
      <c r="G8" s="36">
        <v>91</v>
      </c>
      <c r="H8" s="27">
        <f t="shared" si="1"/>
        <v>7.583333333333333</v>
      </c>
      <c r="I8" s="36">
        <v>3</v>
      </c>
      <c r="J8" s="32">
        <f t="shared" si="2"/>
        <v>0.25</v>
      </c>
      <c r="K8" s="31">
        <v>3</v>
      </c>
      <c r="L8" s="36">
        <v>73</v>
      </c>
      <c r="M8" s="27">
        <f t="shared" si="3"/>
        <v>6.083333333333333</v>
      </c>
      <c r="N8" s="36">
        <v>2</v>
      </c>
      <c r="O8" s="32">
        <f t="shared" si="4"/>
        <v>0.16666666666666666</v>
      </c>
      <c r="P8" s="31">
        <v>1</v>
      </c>
      <c r="Q8" s="36">
        <v>26</v>
      </c>
      <c r="R8" s="27">
        <f t="shared" si="5"/>
        <v>2.1666666666666665</v>
      </c>
      <c r="S8" s="36">
        <v>1</v>
      </c>
      <c r="T8" s="32">
        <f t="shared" si="6"/>
        <v>8.3333333333333329E-2</v>
      </c>
      <c r="U8" s="31">
        <v>2</v>
      </c>
      <c r="V8" s="36">
        <v>47</v>
      </c>
      <c r="W8" s="27">
        <f t="shared" si="7"/>
        <v>3.9166666666666665</v>
      </c>
      <c r="X8" s="36">
        <v>1</v>
      </c>
      <c r="Y8" s="32">
        <f t="shared" si="8"/>
        <v>8.3333333333333329E-2</v>
      </c>
      <c r="Z8" s="31">
        <v>2</v>
      </c>
      <c r="AA8" s="36">
        <v>47</v>
      </c>
      <c r="AB8" s="27">
        <f t="shared" si="9"/>
        <v>3.9166666666666665</v>
      </c>
      <c r="AC8" s="36">
        <v>1</v>
      </c>
      <c r="AD8" s="32">
        <f t="shared" si="10"/>
        <v>8.3333333333333329E-2</v>
      </c>
      <c r="AE8" s="31">
        <v>3</v>
      </c>
      <c r="AF8" s="36">
        <v>73</v>
      </c>
      <c r="AG8" s="27">
        <f t="shared" si="11"/>
        <v>6.083333333333333</v>
      </c>
      <c r="AH8" s="36">
        <v>2</v>
      </c>
      <c r="AI8" s="32">
        <f t="shared" si="12"/>
        <v>0.16666666666666666</v>
      </c>
      <c r="AJ8" s="39">
        <v>0</v>
      </c>
      <c r="AK8" s="32">
        <f t="shared" si="13"/>
        <v>0</v>
      </c>
      <c r="AL8" s="31">
        <v>0</v>
      </c>
      <c r="AM8" s="32">
        <f t="shared" si="14"/>
        <v>0</v>
      </c>
      <c r="AN8" s="31">
        <v>0</v>
      </c>
      <c r="AO8" s="32">
        <v>0</v>
      </c>
      <c r="AP8" s="109">
        <v>0</v>
      </c>
      <c r="AQ8" s="109">
        <v>0</v>
      </c>
    </row>
    <row r="9" spans="1:43">
      <c r="A9" t="s">
        <v>512</v>
      </c>
      <c r="B9" t="s">
        <v>940</v>
      </c>
      <c r="C9" s="31">
        <v>1965</v>
      </c>
      <c r="D9" s="27">
        <v>2013</v>
      </c>
      <c r="E9" s="32">
        <f t="shared" si="0"/>
        <v>48</v>
      </c>
      <c r="F9" s="31">
        <v>44</v>
      </c>
      <c r="G9" s="36">
        <v>433</v>
      </c>
      <c r="H9" s="27">
        <f t="shared" si="1"/>
        <v>9.0208333333333339</v>
      </c>
      <c r="I9" s="36">
        <v>11</v>
      </c>
      <c r="J9" s="32">
        <f t="shared" si="2"/>
        <v>0.22916666666666666</v>
      </c>
      <c r="K9" s="31">
        <v>35</v>
      </c>
      <c r="L9" s="36">
        <v>396</v>
      </c>
      <c r="M9" s="27">
        <f t="shared" si="3"/>
        <v>8.25</v>
      </c>
      <c r="N9" s="36">
        <v>10</v>
      </c>
      <c r="O9" s="32">
        <f t="shared" si="4"/>
        <v>0.20833333333333334</v>
      </c>
      <c r="P9" s="31">
        <v>14</v>
      </c>
      <c r="Q9" s="36">
        <v>115</v>
      </c>
      <c r="R9" s="27">
        <f t="shared" si="5"/>
        <v>2.3958333333333335</v>
      </c>
      <c r="S9" s="36">
        <v>5</v>
      </c>
      <c r="T9" s="32">
        <f t="shared" si="6"/>
        <v>0.10416666666666667</v>
      </c>
      <c r="U9" s="31">
        <v>21</v>
      </c>
      <c r="V9" s="36">
        <v>281</v>
      </c>
      <c r="W9" s="27">
        <f t="shared" si="7"/>
        <v>5.854166666666667</v>
      </c>
      <c r="X9" s="36">
        <v>8</v>
      </c>
      <c r="Y9" s="32">
        <f t="shared" si="8"/>
        <v>0.16666666666666666</v>
      </c>
      <c r="Z9" s="31">
        <v>15</v>
      </c>
      <c r="AA9" s="36">
        <v>235</v>
      </c>
      <c r="AB9" s="27">
        <f t="shared" si="9"/>
        <v>4.895833333333333</v>
      </c>
      <c r="AC9" s="36">
        <v>6</v>
      </c>
      <c r="AD9" s="32">
        <f t="shared" si="10"/>
        <v>0.125</v>
      </c>
      <c r="AE9" s="31">
        <v>19</v>
      </c>
      <c r="AF9" s="36">
        <v>310</v>
      </c>
      <c r="AG9" s="27">
        <f t="shared" si="11"/>
        <v>6.458333333333333</v>
      </c>
      <c r="AH9" s="36">
        <v>8</v>
      </c>
      <c r="AI9" s="32">
        <f t="shared" si="12"/>
        <v>0.16666666666666666</v>
      </c>
      <c r="AJ9" s="39">
        <v>32</v>
      </c>
      <c r="AK9" s="32">
        <f t="shared" si="13"/>
        <v>0.66666666666666663</v>
      </c>
      <c r="AL9" s="31">
        <v>35.098999999999997</v>
      </c>
      <c r="AM9" s="32">
        <f t="shared" si="14"/>
        <v>0.7312291666666666</v>
      </c>
      <c r="AN9" s="31">
        <v>5</v>
      </c>
      <c r="AO9" s="32">
        <v>1</v>
      </c>
      <c r="AP9" s="109">
        <v>0</v>
      </c>
      <c r="AQ9" s="109">
        <v>0</v>
      </c>
    </row>
    <row r="10" spans="1:43">
      <c r="A10" t="s">
        <v>513</v>
      </c>
      <c r="B10" t="s">
        <v>940</v>
      </c>
      <c r="C10" s="31">
        <v>1993</v>
      </c>
      <c r="D10" s="27">
        <v>2013</v>
      </c>
      <c r="E10" s="32">
        <f t="shared" si="0"/>
        <v>20</v>
      </c>
      <c r="F10" s="31">
        <v>18</v>
      </c>
      <c r="G10" s="36">
        <v>505</v>
      </c>
      <c r="H10" s="27">
        <f t="shared" si="1"/>
        <v>25.25</v>
      </c>
      <c r="I10" s="36">
        <v>9</v>
      </c>
      <c r="J10" s="32">
        <f t="shared" si="2"/>
        <v>0.45</v>
      </c>
      <c r="K10" s="31">
        <v>18</v>
      </c>
      <c r="L10" s="36">
        <v>505</v>
      </c>
      <c r="M10" s="27">
        <f t="shared" si="3"/>
        <v>25.25</v>
      </c>
      <c r="N10" s="36">
        <v>9</v>
      </c>
      <c r="O10" s="32">
        <f t="shared" si="4"/>
        <v>0.45</v>
      </c>
      <c r="P10" s="31">
        <v>2</v>
      </c>
      <c r="Q10" s="36">
        <v>47</v>
      </c>
      <c r="R10" s="27">
        <f t="shared" si="5"/>
        <v>2.35</v>
      </c>
      <c r="S10" s="36">
        <v>2</v>
      </c>
      <c r="T10" s="32">
        <f t="shared" si="6"/>
        <v>0.1</v>
      </c>
      <c r="U10" s="31">
        <v>16</v>
      </c>
      <c r="V10" s="36">
        <v>458</v>
      </c>
      <c r="W10" s="27">
        <f t="shared" si="7"/>
        <v>22.9</v>
      </c>
      <c r="X10" s="36">
        <v>7</v>
      </c>
      <c r="Y10" s="32">
        <f t="shared" si="8"/>
        <v>0.35</v>
      </c>
      <c r="Z10" s="31">
        <v>13</v>
      </c>
      <c r="AA10" s="36">
        <v>425</v>
      </c>
      <c r="AB10" s="27">
        <f t="shared" si="9"/>
        <v>21.25</v>
      </c>
      <c r="AC10" s="36">
        <v>6</v>
      </c>
      <c r="AD10" s="32">
        <f t="shared" si="10"/>
        <v>0.3</v>
      </c>
      <c r="AE10" s="31">
        <v>16</v>
      </c>
      <c r="AF10" s="36">
        <v>502</v>
      </c>
      <c r="AG10" s="27">
        <f t="shared" si="11"/>
        <v>25.1</v>
      </c>
      <c r="AH10" s="36">
        <v>9</v>
      </c>
      <c r="AI10" s="32">
        <f t="shared" si="12"/>
        <v>0.45</v>
      </c>
      <c r="AJ10" s="39">
        <v>0</v>
      </c>
      <c r="AK10" s="32">
        <f t="shared" si="13"/>
        <v>0</v>
      </c>
      <c r="AL10" s="31">
        <v>8.0389999999999997</v>
      </c>
      <c r="AM10" s="32">
        <f t="shared" si="14"/>
        <v>0.40194999999999997</v>
      </c>
      <c r="AN10" s="31">
        <v>0</v>
      </c>
      <c r="AO10" s="32">
        <v>0</v>
      </c>
      <c r="AP10" s="109">
        <v>0</v>
      </c>
      <c r="AQ10" s="109">
        <v>0</v>
      </c>
    </row>
    <row r="11" spans="1:43">
      <c r="A11" t="s">
        <v>514</v>
      </c>
      <c r="B11" t="s">
        <v>940</v>
      </c>
      <c r="C11" s="31">
        <v>2001</v>
      </c>
      <c r="D11" s="27">
        <v>2013</v>
      </c>
      <c r="E11" s="32">
        <f t="shared" si="0"/>
        <v>12</v>
      </c>
      <c r="F11" s="31">
        <v>6</v>
      </c>
      <c r="G11" s="36">
        <v>65</v>
      </c>
      <c r="H11" s="27">
        <f t="shared" si="1"/>
        <v>5.416666666666667</v>
      </c>
      <c r="I11" s="36">
        <v>3</v>
      </c>
      <c r="J11" s="32">
        <f t="shared" si="2"/>
        <v>0.25</v>
      </c>
      <c r="K11" s="31">
        <v>5</v>
      </c>
      <c r="L11" s="36">
        <v>62</v>
      </c>
      <c r="M11" s="27">
        <f t="shared" si="3"/>
        <v>5.166666666666667</v>
      </c>
      <c r="N11" s="36">
        <v>3</v>
      </c>
      <c r="O11" s="32">
        <f t="shared" si="4"/>
        <v>0.25</v>
      </c>
      <c r="P11" s="31">
        <v>1</v>
      </c>
      <c r="Q11" s="36">
        <v>0</v>
      </c>
      <c r="R11" s="27">
        <f t="shared" si="5"/>
        <v>0</v>
      </c>
      <c r="S11" s="36">
        <v>0</v>
      </c>
      <c r="T11" s="32">
        <f t="shared" si="6"/>
        <v>0</v>
      </c>
      <c r="U11" s="31">
        <v>4</v>
      </c>
      <c r="V11" s="36">
        <v>62</v>
      </c>
      <c r="W11" s="27">
        <f t="shared" si="7"/>
        <v>5.166666666666667</v>
      </c>
      <c r="X11" s="36">
        <v>3</v>
      </c>
      <c r="Y11" s="32">
        <f t="shared" si="8"/>
        <v>0.25</v>
      </c>
      <c r="Z11" s="31">
        <v>2</v>
      </c>
      <c r="AA11" s="36">
        <v>36</v>
      </c>
      <c r="AB11" s="27">
        <f t="shared" si="9"/>
        <v>3</v>
      </c>
      <c r="AC11" s="36">
        <v>1</v>
      </c>
      <c r="AD11" s="32">
        <f t="shared" si="10"/>
        <v>8.3333333333333329E-2</v>
      </c>
      <c r="AE11" s="31">
        <v>3</v>
      </c>
      <c r="AF11" s="36">
        <v>57</v>
      </c>
      <c r="AG11" s="27">
        <f t="shared" si="11"/>
        <v>4.75</v>
      </c>
      <c r="AH11" s="36">
        <v>2</v>
      </c>
      <c r="AI11" s="32">
        <f t="shared" si="12"/>
        <v>0.16666666666666666</v>
      </c>
      <c r="AJ11" s="39">
        <v>0</v>
      </c>
      <c r="AK11" s="32">
        <f t="shared" si="13"/>
        <v>0</v>
      </c>
      <c r="AL11" s="31">
        <v>4.51</v>
      </c>
      <c r="AM11" s="32">
        <f t="shared" si="14"/>
        <v>0.3758333333333333</v>
      </c>
      <c r="AN11" s="31">
        <v>0</v>
      </c>
      <c r="AO11" s="32">
        <v>0</v>
      </c>
      <c r="AP11" s="109">
        <v>0</v>
      </c>
      <c r="AQ11" s="109">
        <v>0</v>
      </c>
    </row>
    <row r="12" spans="1:43">
      <c r="A12" t="s">
        <v>515</v>
      </c>
      <c r="B12" t="s">
        <v>940</v>
      </c>
      <c r="C12" s="31">
        <v>1987</v>
      </c>
      <c r="D12" s="27">
        <v>2013</v>
      </c>
      <c r="E12" s="32">
        <f t="shared" si="0"/>
        <v>26</v>
      </c>
      <c r="F12" s="31">
        <v>16</v>
      </c>
      <c r="G12" s="36">
        <v>101</v>
      </c>
      <c r="H12" s="27">
        <f t="shared" si="1"/>
        <v>3.8846153846153846</v>
      </c>
      <c r="I12" s="36">
        <v>5</v>
      </c>
      <c r="J12" s="32">
        <f t="shared" si="2"/>
        <v>0.19230769230769232</v>
      </c>
      <c r="K12" s="31">
        <v>14</v>
      </c>
      <c r="L12" s="36">
        <v>97</v>
      </c>
      <c r="M12" s="27">
        <f t="shared" si="3"/>
        <v>3.7307692307692308</v>
      </c>
      <c r="N12" s="36">
        <v>5</v>
      </c>
      <c r="O12" s="32">
        <f t="shared" si="4"/>
        <v>0.19230769230769232</v>
      </c>
      <c r="P12" s="31">
        <v>9</v>
      </c>
      <c r="Q12" s="36">
        <v>49</v>
      </c>
      <c r="R12" s="27">
        <f t="shared" si="5"/>
        <v>1.8846153846153846</v>
      </c>
      <c r="S12" s="36">
        <v>3</v>
      </c>
      <c r="T12" s="32">
        <f t="shared" si="6"/>
        <v>0.11538461538461539</v>
      </c>
      <c r="U12" s="31">
        <v>5</v>
      </c>
      <c r="V12" s="36">
        <v>48</v>
      </c>
      <c r="W12" s="27">
        <f t="shared" si="7"/>
        <v>1.8461538461538463</v>
      </c>
      <c r="X12" s="36">
        <v>4</v>
      </c>
      <c r="Y12" s="32">
        <f t="shared" si="8"/>
        <v>0.15384615384615385</v>
      </c>
      <c r="Z12" s="31">
        <v>4</v>
      </c>
      <c r="AA12" s="36">
        <v>30</v>
      </c>
      <c r="AB12" s="27">
        <f t="shared" si="9"/>
        <v>1.1538461538461537</v>
      </c>
      <c r="AC12" s="36">
        <v>3</v>
      </c>
      <c r="AD12" s="32">
        <f t="shared" si="10"/>
        <v>0.11538461538461539</v>
      </c>
      <c r="AE12" s="31">
        <v>5</v>
      </c>
      <c r="AF12" s="36">
        <v>48</v>
      </c>
      <c r="AG12" s="27">
        <f t="shared" si="11"/>
        <v>1.8461538461538463</v>
      </c>
      <c r="AH12" s="36">
        <v>4</v>
      </c>
      <c r="AI12" s="32">
        <f t="shared" si="12"/>
        <v>0.15384615384615385</v>
      </c>
      <c r="AJ12" s="39">
        <v>0</v>
      </c>
      <c r="AK12" s="32">
        <f t="shared" si="13"/>
        <v>0</v>
      </c>
      <c r="AL12" s="31">
        <v>9.9019999999999992</v>
      </c>
      <c r="AM12" s="32">
        <f t="shared" si="14"/>
        <v>0.38084615384615383</v>
      </c>
      <c r="AN12" s="31">
        <v>0</v>
      </c>
      <c r="AO12" s="32">
        <v>0</v>
      </c>
      <c r="AP12" s="109">
        <v>0</v>
      </c>
      <c r="AQ12" s="109">
        <v>0</v>
      </c>
    </row>
    <row r="13" spans="1:43" ht="15" thickBot="1">
      <c r="A13" t="s">
        <v>516</v>
      </c>
      <c r="B13" t="s">
        <v>940</v>
      </c>
      <c r="C13" s="33">
        <v>1989</v>
      </c>
      <c r="D13" s="34">
        <v>2013</v>
      </c>
      <c r="E13" s="35">
        <f t="shared" si="0"/>
        <v>24</v>
      </c>
      <c r="F13" s="33">
        <v>16</v>
      </c>
      <c r="G13" s="34">
        <v>1882</v>
      </c>
      <c r="H13" s="34">
        <f t="shared" si="1"/>
        <v>78.416666666666671</v>
      </c>
      <c r="I13" s="34">
        <v>11</v>
      </c>
      <c r="J13" s="35">
        <f t="shared" si="2"/>
        <v>0.45833333333333331</v>
      </c>
      <c r="K13" s="33">
        <v>16</v>
      </c>
      <c r="L13" s="34">
        <v>1882</v>
      </c>
      <c r="M13" s="34">
        <f t="shared" si="3"/>
        <v>78.416666666666671</v>
      </c>
      <c r="N13" s="34">
        <v>11</v>
      </c>
      <c r="O13" s="35">
        <f t="shared" si="4"/>
        <v>0.45833333333333331</v>
      </c>
      <c r="P13" s="33">
        <v>4</v>
      </c>
      <c r="Q13" s="34">
        <v>316</v>
      </c>
      <c r="R13" s="34">
        <f t="shared" si="5"/>
        <v>13.166666666666666</v>
      </c>
      <c r="S13" s="34">
        <v>3</v>
      </c>
      <c r="T13" s="35">
        <f t="shared" si="6"/>
        <v>0.125</v>
      </c>
      <c r="U13" s="33">
        <v>12</v>
      </c>
      <c r="V13" s="34">
        <v>1574</v>
      </c>
      <c r="W13" s="34">
        <f t="shared" si="7"/>
        <v>65.583333333333329</v>
      </c>
      <c r="X13" s="34">
        <v>9</v>
      </c>
      <c r="Y13" s="35">
        <f t="shared" si="8"/>
        <v>0.375</v>
      </c>
      <c r="Z13" s="33">
        <v>12</v>
      </c>
      <c r="AA13" s="34">
        <v>1574</v>
      </c>
      <c r="AB13" s="34">
        <f t="shared" si="9"/>
        <v>65.583333333333329</v>
      </c>
      <c r="AC13" s="34">
        <v>9</v>
      </c>
      <c r="AD13" s="35">
        <f t="shared" si="10"/>
        <v>0.375</v>
      </c>
      <c r="AE13" s="33">
        <v>13</v>
      </c>
      <c r="AF13" s="34">
        <v>1866</v>
      </c>
      <c r="AG13" s="34">
        <f t="shared" si="11"/>
        <v>77.75</v>
      </c>
      <c r="AH13" s="34">
        <v>10</v>
      </c>
      <c r="AI13" s="35">
        <f t="shared" si="12"/>
        <v>0.41666666666666669</v>
      </c>
      <c r="AJ13" s="74">
        <v>0</v>
      </c>
      <c r="AK13" s="35">
        <f t="shared" si="13"/>
        <v>0</v>
      </c>
      <c r="AL13" s="33">
        <v>5</v>
      </c>
      <c r="AM13" s="35">
        <f t="shared" si="14"/>
        <v>0.20833333333333334</v>
      </c>
      <c r="AN13" s="33">
        <v>0</v>
      </c>
      <c r="AO13" s="35">
        <v>0</v>
      </c>
      <c r="AP13" s="88">
        <v>0</v>
      </c>
      <c r="AQ13" s="88">
        <v>0</v>
      </c>
    </row>
    <row r="14" spans="1:43">
      <c r="A14" t="s">
        <v>1253</v>
      </c>
      <c r="B14">
        <v>9</v>
      </c>
      <c r="G14">
        <f>SUM(G5:G13)</f>
        <v>3973</v>
      </c>
      <c r="H14" s="20">
        <f>SUM(H5:H13)</f>
        <v>170.77628205128207</v>
      </c>
      <c r="I14">
        <f>SUM(I5:I13)</f>
        <v>63</v>
      </c>
      <c r="J14">
        <f>SUM(J5:J13)</f>
        <v>2.7610576923076926</v>
      </c>
      <c r="L14">
        <f>SUM(L5:L13)</f>
        <v>3825</v>
      </c>
      <c r="M14" s="20">
        <f>SUM(M5:M13)</f>
        <v>165.41410256410256</v>
      </c>
      <c r="N14">
        <f>SUM(N5:N13)</f>
        <v>60</v>
      </c>
      <c r="O14">
        <f>SUM(O5:O13)</f>
        <v>2.6256410256410256</v>
      </c>
      <c r="Q14">
        <f>SUM(Q5:Q13)</f>
        <v>819</v>
      </c>
      <c r="R14" s="20">
        <f>SUM(R5:R13)</f>
        <v>35.359615384615381</v>
      </c>
      <c r="S14">
        <f>SUM(S5:S13)</f>
        <v>24</v>
      </c>
      <c r="T14">
        <f>SUM(T5:T13)</f>
        <v>0.99246794871794874</v>
      </c>
      <c r="V14">
        <f>SUM(V5:V13)</f>
        <v>3014</v>
      </c>
      <c r="W14" s="20">
        <f>SUM(W5:W13)</f>
        <v>130.3878205128205</v>
      </c>
      <c r="X14">
        <f>SUM(X5:X13)</f>
        <v>46</v>
      </c>
      <c r="Y14">
        <f>SUM(Y5:Y13)</f>
        <v>1.9392628205128206</v>
      </c>
      <c r="AA14">
        <f>SUM(AA5:AA13)</f>
        <v>2773</v>
      </c>
      <c r="AB14" s="20">
        <f>SUM(AB5:AB13)</f>
        <v>120.66634615384615</v>
      </c>
      <c r="AC14">
        <f>SUM(AC5:AC13)</f>
        <v>37</v>
      </c>
      <c r="AD14">
        <f>SUM(AD5:AD13)</f>
        <v>1.5133012820512821</v>
      </c>
      <c r="AF14">
        <f t="shared" ref="AF14:AM14" si="15">SUM(AF5:AF13)</f>
        <v>3571</v>
      </c>
      <c r="AG14" s="20">
        <f t="shared" si="15"/>
        <v>155.05657051282051</v>
      </c>
      <c r="AH14">
        <f t="shared" si="15"/>
        <v>52</v>
      </c>
      <c r="AI14">
        <f t="shared" si="15"/>
        <v>2.2205128205128202</v>
      </c>
      <c r="AJ14">
        <f t="shared" si="15"/>
        <v>35</v>
      </c>
      <c r="AK14">
        <f t="shared" si="15"/>
        <v>0.8666666666666667</v>
      </c>
      <c r="AL14">
        <f t="shared" si="15"/>
        <v>79.021000000000001</v>
      </c>
      <c r="AM14">
        <f t="shared" si="15"/>
        <v>2.8829315705128207</v>
      </c>
      <c r="AN14">
        <f>SUM(AN5:AN13)</f>
        <v>5</v>
      </c>
      <c r="AO14">
        <f>SUM(AO5:AO13)</f>
        <v>1</v>
      </c>
      <c r="AP14">
        <v>1</v>
      </c>
      <c r="AQ14">
        <f>SUM(AQ5:AQ13)</f>
        <v>1</v>
      </c>
    </row>
    <row r="15" spans="1:43" ht="80" thickBot="1">
      <c r="G15" s="67" t="s">
        <v>1254</v>
      </c>
      <c r="H15" s="67" t="s">
        <v>1294</v>
      </c>
      <c r="I15" s="67" t="s">
        <v>1295</v>
      </c>
      <c r="J15" s="67" t="s">
        <v>1255</v>
      </c>
      <c r="K15" s="67"/>
      <c r="L15" s="67" t="s">
        <v>1256</v>
      </c>
      <c r="M15" s="67" t="s">
        <v>1296</v>
      </c>
      <c r="N15" s="67" t="s">
        <v>1297</v>
      </c>
      <c r="O15" s="67" t="s">
        <v>1257</v>
      </c>
      <c r="P15" s="67"/>
      <c r="Q15" s="67" t="s">
        <v>1258</v>
      </c>
      <c r="R15" s="67" t="s">
        <v>1298</v>
      </c>
      <c r="S15" s="67" t="s">
        <v>1299</v>
      </c>
      <c r="T15" s="67" t="s">
        <v>1259</v>
      </c>
      <c r="U15" s="67"/>
      <c r="V15" s="67" t="s">
        <v>1260</v>
      </c>
      <c r="W15" s="67" t="s">
        <v>1300</v>
      </c>
      <c r="X15" s="67" t="s">
        <v>1301</v>
      </c>
      <c r="Y15" s="67" t="s">
        <v>1261</v>
      </c>
      <c r="Z15" s="67"/>
      <c r="AA15" s="67" t="s">
        <v>1262</v>
      </c>
      <c r="AB15" s="67" t="s">
        <v>1304</v>
      </c>
      <c r="AC15" s="67" t="s">
        <v>1305</v>
      </c>
      <c r="AD15" s="67" t="s">
        <v>1263</v>
      </c>
      <c r="AE15" s="67"/>
      <c r="AF15" s="67" t="s">
        <v>1264</v>
      </c>
      <c r="AG15" s="67" t="s">
        <v>1302</v>
      </c>
      <c r="AH15" s="67" t="s">
        <v>1303</v>
      </c>
      <c r="AI15" s="67" t="s">
        <v>1265</v>
      </c>
      <c r="AJ15" s="67" t="s">
        <v>1266</v>
      </c>
      <c r="AK15" s="70" t="s">
        <v>1306</v>
      </c>
      <c r="AL15" s="64" t="s">
        <v>1309</v>
      </c>
      <c r="AM15" s="64" t="s">
        <v>1316</v>
      </c>
      <c r="AN15" s="67" t="s">
        <v>1353</v>
      </c>
      <c r="AO15" s="67" t="s">
        <v>1354</v>
      </c>
      <c r="AP15" s="67" t="s">
        <v>1355</v>
      </c>
      <c r="AQ15" s="67" t="s">
        <v>1358</v>
      </c>
    </row>
    <row r="16" spans="1:43" ht="30" customHeight="1" thickBot="1">
      <c r="G16" s="65">
        <f>G14/B14</f>
        <v>441.44444444444446</v>
      </c>
      <c r="H16" s="65">
        <f>H14/B14</f>
        <v>18.975142450142453</v>
      </c>
      <c r="I16" s="65">
        <f>I14/B14</f>
        <v>7</v>
      </c>
      <c r="J16" s="65">
        <f>J14/B14</f>
        <v>0.30678418803418805</v>
      </c>
      <c r="L16" s="65">
        <f>L14/B14</f>
        <v>425</v>
      </c>
      <c r="M16" s="65">
        <f>M14/B14</f>
        <v>18.37934472934473</v>
      </c>
      <c r="N16" s="65">
        <f>N14/B14</f>
        <v>6.666666666666667</v>
      </c>
      <c r="O16" s="65">
        <f>O14/B14</f>
        <v>0.29173789173789172</v>
      </c>
      <c r="Q16" s="65">
        <f>Q14/B14</f>
        <v>91</v>
      </c>
      <c r="R16" s="65">
        <f>R14/B14</f>
        <v>3.9288461538461537</v>
      </c>
      <c r="S16" s="65">
        <f>S14/B14</f>
        <v>2.6666666666666665</v>
      </c>
      <c r="T16" s="65">
        <f>T14/B14</f>
        <v>0.11027421652421653</v>
      </c>
      <c r="V16" s="65">
        <f>V14/B14</f>
        <v>334.88888888888891</v>
      </c>
      <c r="W16" s="65">
        <f>W14/B14</f>
        <v>14.487535612535611</v>
      </c>
      <c r="X16" s="65">
        <f>X14/B14</f>
        <v>5.1111111111111107</v>
      </c>
      <c r="Y16" s="65">
        <f>Y14/B14</f>
        <v>0.21547364672364674</v>
      </c>
      <c r="AA16" s="65">
        <f>AA14/B14</f>
        <v>308.11111111111109</v>
      </c>
      <c r="AB16" s="65">
        <f>AB14/B14</f>
        <v>13.407371794871795</v>
      </c>
      <c r="AC16" s="65">
        <f>AC14/B14</f>
        <v>4.1111111111111107</v>
      </c>
      <c r="AD16" s="65">
        <f>AD14/B14</f>
        <v>0.16814458689458689</v>
      </c>
      <c r="AF16" s="65">
        <f>AF14/B14</f>
        <v>396.77777777777777</v>
      </c>
      <c r="AG16" s="65">
        <f>AG14/B14</f>
        <v>17.228507834757835</v>
      </c>
      <c r="AH16" s="65">
        <f>AH14/B14</f>
        <v>5.7777777777777777</v>
      </c>
      <c r="AI16" s="65">
        <f>AI14/B14</f>
        <v>0.24672364672364669</v>
      </c>
      <c r="AJ16" s="65">
        <f>AJ14/B14</f>
        <v>3.8888888888888888</v>
      </c>
      <c r="AK16" s="65">
        <f>AK14/B14</f>
        <v>9.6296296296296297E-2</v>
      </c>
      <c r="AL16" s="65">
        <f>AL14/B14</f>
        <v>8.7801111111111112</v>
      </c>
      <c r="AM16" s="65">
        <f>AM14/B14</f>
        <v>0.32032573005698006</v>
      </c>
      <c r="AN16" s="65">
        <f>AN14/B14</f>
        <v>0.55555555555555558</v>
      </c>
      <c r="AO16" s="65">
        <f>AO14/B14</f>
        <v>0.1111111111111111</v>
      </c>
      <c r="AP16" s="65">
        <f>AP14/B14</f>
        <v>0.1111111111111111</v>
      </c>
      <c r="AQ16" s="65">
        <f>AQ14/B14</f>
        <v>0.1111111111111111</v>
      </c>
    </row>
    <row r="18" spans="1:31">
      <c r="A18" s="59" t="s">
        <v>936</v>
      </c>
      <c r="B18" s="59" t="s">
        <v>981</v>
      </c>
      <c r="C18" s="59"/>
      <c r="D18" s="59" t="s">
        <v>982</v>
      </c>
      <c r="E18" s="59"/>
      <c r="F18" s="59"/>
      <c r="G18" s="59"/>
      <c r="H18" s="59"/>
      <c r="I18" s="60"/>
      <c r="J18" s="20"/>
      <c r="K18" s="20"/>
      <c r="L18" s="20"/>
      <c r="N18" s="20"/>
      <c r="O18" s="20"/>
      <c r="P18" s="20"/>
      <c r="Q18" s="20"/>
      <c r="T18" t="s">
        <v>1310</v>
      </c>
      <c r="U18" t="s">
        <v>1311</v>
      </c>
      <c r="V18" t="s">
        <v>1312</v>
      </c>
      <c r="X18" t="s">
        <v>1313</v>
      </c>
    </row>
    <row r="19" spans="1:31">
      <c r="A19" s="60"/>
      <c r="B19" s="60"/>
      <c r="C19" s="60"/>
      <c r="D19" s="60"/>
      <c r="E19" s="60"/>
      <c r="F19" s="60"/>
      <c r="G19" s="60"/>
      <c r="H19" s="60"/>
      <c r="I19" s="60"/>
      <c r="J19" s="20"/>
      <c r="K19" s="20"/>
      <c r="L19" s="20"/>
      <c r="N19" s="20"/>
      <c r="O19" s="20"/>
      <c r="P19" s="20"/>
      <c r="Q19" s="20"/>
    </row>
    <row r="20" spans="1:31">
      <c r="A20" s="60" t="s">
        <v>1137</v>
      </c>
      <c r="B20" s="60">
        <v>1</v>
      </c>
      <c r="C20" s="60"/>
      <c r="D20" s="60">
        <v>1</v>
      </c>
      <c r="E20" s="60"/>
      <c r="F20" s="60"/>
      <c r="G20" s="60"/>
      <c r="H20" s="60"/>
      <c r="I20" s="60"/>
      <c r="J20" s="20"/>
      <c r="K20" s="20"/>
      <c r="L20" s="20"/>
      <c r="N20" s="20"/>
      <c r="O20" s="20"/>
      <c r="P20" s="20"/>
      <c r="Q20" s="20"/>
      <c r="T20">
        <v>5</v>
      </c>
      <c r="U20">
        <v>5</v>
      </c>
    </row>
    <row r="21" spans="1:31">
      <c r="A21" s="60" t="s">
        <v>1138</v>
      </c>
      <c r="B21" s="60">
        <v>2</v>
      </c>
      <c r="C21" s="60"/>
      <c r="D21" s="60">
        <v>6</v>
      </c>
      <c r="E21" s="60">
        <v>7</v>
      </c>
      <c r="F21" s="60"/>
      <c r="G21" s="60"/>
      <c r="H21" s="60"/>
      <c r="I21" s="60"/>
      <c r="J21" s="20"/>
      <c r="K21" s="20"/>
      <c r="L21" s="20"/>
      <c r="N21" s="20"/>
      <c r="O21" s="20"/>
      <c r="P21" s="20"/>
      <c r="Q21" s="20"/>
      <c r="T21">
        <v>8.9220000000000006</v>
      </c>
      <c r="U21">
        <v>4.51</v>
      </c>
      <c r="V21">
        <v>4.4119999999999999</v>
      </c>
    </row>
    <row r="22" spans="1:31">
      <c r="A22" s="60" t="s">
        <v>1139</v>
      </c>
      <c r="B22" s="60">
        <v>12</v>
      </c>
      <c r="C22" s="60"/>
      <c r="D22" s="60">
        <v>2</v>
      </c>
      <c r="E22" s="60">
        <v>3</v>
      </c>
      <c r="F22" s="60">
        <v>3</v>
      </c>
      <c r="G22" s="60">
        <v>4</v>
      </c>
      <c r="H22" s="60"/>
      <c r="I22" s="60">
        <v>6</v>
      </c>
      <c r="J22" s="60">
        <v>11</v>
      </c>
      <c r="K22" s="60">
        <v>18</v>
      </c>
      <c r="L22" s="60">
        <v>29</v>
      </c>
      <c r="M22" s="60"/>
      <c r="N22" s="60">
        <v>34</v>
      </c>
      <c r="O22" s="20" t="s">
        <v>929</v>
      </c>
      <c r="P22" s="20" t="s">
        <v>929</v>
      </c>
      <c r="Q22" s="20" t="s">
        <v>929</v>
      </c>
      <c r="T22">
        <v>35.098999999999997</v>
      </c>
      <c r="U22">
        <v>4.9020000000000001</v>
      </c>
      <c r="V22">
        <v>4.8040000000000003</v>
      </c>
      <c r="X22">
        <v>4.8040000000000003</v>
      </c>
      <c r="Y22">
        <v>4.7060000000000004</v>
      </c>
      <c r="Z22">
        <v>4.51</v>
      </c>
      <c r="AA22">
        <v>4.0199999999999996</v>
      </c>
      <c r="AC22">
        <v>3.3330000000000002</v>
      </c>
      <c r="AD22">
        <v>2.2549999999999999</v>
      </c>
      <c r="AE22">
        <v>1.7649999999999999</v>
      </c>
    </row>
    <row r="23" spans="1:31">
      <c r="A23" s="60" t="s">
        <v>1140</v>
      </c>
      <c r="B23" s="60">
        <v>2</v>
      </c>
      <c r="C23" s="60"/>
      <c r="D23" s="60">
        <v>2</v>
      </c>
      <c r="E23" s="60">
        <v>20</v>
      </c>
      <c r="F23" s="60"/>
      <c r="G23" s="60"/>
      <c r="H23" s="60"/>
      <c r="I23" s="60"/>
      <c r="J23" s="20"/>
      <c r="K23" s="20"/>
      <c r="L23" s="20"/>
      <c r="N23" s="20"/>
      <c r="O23" s="20"/>
      <c r="P23" s="20"/>
      <c r="Q23" s="20"/>
      <c r="T23">
        <v>8.0389999999999997</v>
      </c>
      <c r="U23">
        <v>4.9020000000000001</v>
      </c>
      <c r="V23">
        <v>3.137</v>
      </c>
    </row>
    <row r="24" spans="1:31">
      <c r="A24" s="60" t="s">
        <v>1141</v>
      </c>
      <c r="B24" s="60">
        <v>1</v>
      </c>
      <c r="C24" s="60"/>
      <c r="D24" s="60">
        <v>6</v>
      </c>
      <c r="E24" s="60"/>
      <c r="F24" s="60"/>
      <c r="G24" s="60"/>
      <c r="H24" s="60"/>
      <c r="I24" s="60"/>
      <c r="J24" s="20"/>
      <c r="K24" s="20"/>
      <c r="L24" s="20"/>
      <c r="N24" s="20"/>
      <c r="O24" s="20"/>
      <c r="P24" s="20"/>
      <c r="Q24" s="20"/>
      <c r="T24">
        <v>4.51</v>
      </c>
      <c r="U24">
        <v>4.51</v>
      </c>
    </row>
    <row r="25" spans="1:31">
      <c r="A25" s="60" t="s">
        <v>1142</v>
      </c>
      <c r="B25" s="60">
        <v>2</v>
      </c>
      <c r="C25" s="60"/>
      <c r="D25" s="60">
        <v>1</v>
      </c>
      <c r="E25" s="60">
        <v>2</v>
      </c>
      <c r="F25" s="60"/>
      <c r="G25" s="60"/>
      <c r="H25" s="60"/>
      <c r="I25" s="60"/>
      <c r="J25" s="20"/>
      <c r="K25" s="20"/>
      <c r="L25" s="20"/>
      <c r="N25" s="20"/>
      <c r="O25" s="20"/>
      <c r="P25" s="20"/>
      <c r="Q25" s="20"/>
      <c r="T25">
        <v>9.9019999999999992</v>
      </c>
      <c r="U25">
        <v>5</v>
      </c>
      <c r="V25">
        <v>4.9020000000000001</v>
      </c>
    </row>
    <row r="26" spans="1:31">
      <c r="A26" s="60" t="s">
        <v>1143</v>
      </c>
      <c r="B26" s="60">
        <v>1</v>
      </c>
      <c r="C26" s="60"/>
      <c r="D26" s="60">
        <v>1</v>
      </c>
      <c r="E26" s="60"/>
      <c r="F26" s="60"/>
      <c r="G26" s="60"/>
      <c r="H26" s="60"/>
      <c r="I26" s="60"/>
      <c r="J26" s="20"/>
      <c r="K26" s="20"/>
      <c r="L26" s="20"/>
      <c r="N26" s="20"/>
      <c r="O26" s="20"/>
      <c r="P26" s="20"/>
      <c r="Q26" s="20"/>
      <c r="T26">
        <v>5</v>
      </c>
      <c r="U26">
        <v>5</v>
      </c>
    </row>
    <row r="27" spans="1:31">
      <c r="A27" t="s">
        <v>1329</v>
      </c>
      <c r="B27" s="60">
        <v>1</v>
      </c>
      <c r="D27" s="60">
        <v>26</v>
      </c>
      <c r="T27">
        <v>2.5489999999999999</v>
      </c>
      <c r="U27">
        <v>2.5489999999999999</v>
      </c>
    </row>
  </sheetData>
  <hyperlinks>
    <hyperlink ref="A3" r:id="rId1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9"/>
  <sheetViews>
    <sheetView topLeftCell="A4" workbookViewId="0">
      <selection activeCell="AQ5" sqref="AQ5:AQ10"/>
    </sheetView>
  </sheetViews>
  <sheetFormatPr baseColWidth="10" defaultColWidth="8.83203125" defaultRowHeight="14" x14ac:dyDescent="0"/>
  <cols>
    <col min="1" max="1" width="20" customWidth="1"/>
    <col min="3" max="7" width="5.6640625" customWidth="1"/>
    <col min="8" max="8" width="5.6640625" style="20" customWidth="1"/>
    <col min="9" max="12" width="5.6640625" customWidth="1"/>
    <col min="13" max="13" width="5.6640625" style="20" customWidth="1"/>
    <col min="14" max="17" width="5.6640625" customWidth="1"/>
    <col min="18" max="18" width="5.6640625" style="20" customWidth="1"/>
    <col min="19" max="22" width="5.6640625" customWidth="1"/>
    <col min="23" max="23" width="5.6640625" style="20" customWidth="1"/>
    <col min="24" max="27" width="5.6640625" customWidth="1"/>
    <col min="28" max="28" width="5.6640625" style="20" customWidth="1"/>
    <col min="29" max="32" width="5.6640625" customWidth="1"/>
    <col min="33" max="33" width="5.6640625" style="20" customWidth="1"/>
    <col min="34" max="35" width="5.6640625" customWidth="1"/>
  </cols>
  <sheetData>
    <row r="1" spans="1:43">
      <c r="A1">
        <v>28</v>
      </c>
      <c r="B1" t="s">
        <v>44</v>
      </c>
      <c r="C1">
        <v>14</v>
      </c>
      <c r="D1">
        <v>39</v>
      </c>
      <c r="E1">
        <f>AVERAGE(C1:D1)</f>
        <v>26.5</v>
      </c>
      <c r="K1">
        <v>35</v>
      </c>
      <c r="L1" t="s">
        <v>44</v>
      </c>
      <c r="N1">
        <v>14</v>
      </c>
      <c r="O1">
        <v>39</v>
      </c>
      <c r="P1">
        <v>21</v>
      </c>
      <c r="Q1">
        <v>30</v>
      </c>
      <c r="S1">
        <v>38</v>
      </c>
      <c r="T1">
        <v>28.4</v>
      </c>
    </row>
    <row r="2" spans="1:43">
      <c r="A2" t="s">
        <v>602</v>
      </c>
    </row>
    <row r="3" spans="1:43" ht="15" thickBot="1">
      <c r="A3" t="s">
        <v>603</v>
      </c>
    </row>
    <row r="4" spans="1:43" ht="68.25" customHeight="1" thickBot="1">
      <c r="B4" t="s">
        <v>939</v>
      </c>
      <c r="C4" s="40" t="s">
        <v>938</v>
      </c>
      <c r="D4" s="41" t="s">
        <v>960</v>
      </c>
      <c r="E4" s="42" t="s">
        <v>959</v>
      </c>
      <c r="F4" s="48" t="s">
        <v>946</v>
      </c>
      <c r="G4" s="49" t="s">
        <v>944</v>
      </c>
      <c r="H4" s="49" t="s">
        <v>1284</v>
      </c>
      <c r="I4" s="49" t="s">
        <v>945</v>
      </c>
      <c r="J4" s="50" t="s">
        <v>964</v>
      </c>
      <c r="K4" s="45" t="s">
        <v>947</v>
      </c>
      <c r="L4" s="49" t="s">
        <v>942</v>
      </c>
      <c r="M4" s="49" t="s">
        <v>1285</v>
      </c>
      <c r="N4" s="49" t="s">
        <v>943</v>
      </c>
      <c r="O4" s="50" t="s">
        <v>965</v>
      </c>
      <c r="P4" s="45" t="s">
        <v>951</v>
      </c>
      <c r="Q4" s="49" t="s">
        <v>952</v>
      </c>
      <c r="R4" s="49" t="s">
        <v>1286</v>
      </c>
      <c r="S4" s="49" t="s">
        <v>937</v>
      </c>
      <c r="T4" s="50" t="s">
        <v>966</v>
      </c>
      <c r="U4" s="45" t="s">
        <v>953</v>
      </c>
      <c r="V4" s="49" t="s">
        <v>954</v>
      </c>
      <c r="W4" s="49" t="s">
        <v>1287</v>
      </c>
      <c r="X4" s="49" t="s">
        <v>955</v>
      </c>
      <c r="Y4" s="50" t="s">
        <v>967</v>
      </c>
      <c r="Z4" s="45" t="s">
        <v>948</v>
      </c>
      <c r="AA4" s="49" t="s">
        <v>949</v>
      </c>
      <c r="AB4" s="49" t="s">
        <v>1290</v>
      </c>
      <c r="AC4" s="49" t="s">
        <v>950</v>
      </c>
      <c r="AD4" s="50" t="s">
        <v>968</v>
      </c>
      <c r="AE4" s="45" t="s">
        <v>956</v>
      </c>
      <c r="AF4" s="49" t="s">
        <v>957</v>
      </c>
      <c r="AG4" s="49" t="s">
        <v>1291</v>
      </c>
      <c r="AH4" s="49" t="s">
        <v>958</v>
      </c>
      <c r="AI4" s="50" t="s">
        <v>969</v>
      </c>
      <c r="AJ4" s="72" t="s">
        <v>1252</v>
      </c>
      <c r="AK4" s="50" t="s">
        <v>1307</v>
      </c>
      <c r="AL4" s="85" t="s">
        <v>1309</v>
      </c>
      <c r="AM4" s="44" t="s">
        <v>1316</v>
      </c>
      <c r="AN4" s="72" t="s">
        <v>1317</v>
      </c>
      <c r="AO4" s="89" t="s">
        <v>1318</v>
      </c>
      <c r="AP4" s="108" t="s">
        <v>1319</v>
      </c>
      <c r="AQ4" s="110" t="s">
        <v>1357</v>
      </c>
    </row>
    <row r="5" spans="1:43">
      <c r="A5" t="s">
        <v>596</v>
      </c>
      <c r="B5" t="s">
        <v>940</v>
      </c>
      <c r="C5" s="28">
        <v>2004</v>
      </c>
      <c r="D5" s="29">
        <v>2013</v>
      </c>
      <c r="E5" s="30">
        <f>D5-C5</f>
        <v>9</v>
      </c>
      <c r="F5" s="28">
        <v>8</v>
      </c>
      <c r="G5" s="29">
        <v>64</v>
      </c>
      <c r="H5" s="29">
        <f>G5/E5</f>
        <v>7.1111111111111107</v>
      </c>
      <c r="I5" s="29">
        <v>3</v>
      </c>
      <c r="J5" s="30">
        <f>I5/E5</f>
        <v>0.33333333333333331</v>
      </c>
      <c r="K5" s="28">
        <v>8</v>
      </c>
      <c r="L5" s="29">
        <v>64</v>
      </c>
      <c r="M5" s="29">
        <f>L5/E5</f>
        <v>7.1111111111111107</v>
      </c>
      <c r="N5" s="29">
        <v>3</v>
      </c>
      <c r="O5" s="30">
        <f>N5/E5</f>
        <v>0.33333333333333331</v>
      </c>
      <c r="P5" s="28">
        <v>3</v>
      </c>
      <c r="Q5" s="29">
        <v>5</v>
      </c>
      <c r="R5" s="29">
        <f>Q5/E5</f>
        <v>0.55555555555555558</v>
      </c>
      <c r="S5" s="29">
        <v>2</v>
      </c>
      <c r="T5" s="30">
        <f>S5/E5</f>
        <v>0.22222222222222221</v>
      </c>
      <c r="U5" s="28">
        <v>5</v>
      </c>
      <c r="V5" s="29">
        <v>59</v>
      </c>
      <c r="W5" s="29">
        <f>V5/E5</f>
        <v>6.5555555555555554</v>
      </c>
      <c r="X5" s="29">
        <v>2</v>
      </c>
      <c r="Y5" s="30">
        <f>X5/E5</f>
        <v>0.22222222222222221</v>
      </c>
      <c r="Z5" s="28">
        <v>3</v>
      </c>
      <c r="AA5" s="29">
        <v>56</v>
      </c>
      <c r="AB5" s="29">
        <f>AA5/E5</f>
        <v>6.2222222222222223</v>
      </c>
      <c r="AC5" s="29">
        <v>2</v>
      </c>
      <c r="AD5" s="30">
        <f>AC5/E5</f>
        <v>0.22222222222222221</v>
      </c>
      <c r="AE5" s="28">
        <v>4</v>
      </c>
      <c r="AF5" s="29">
        <v>58</v>
      </c>
      <c r="AG5" s="29">
        <f>AF5/E5</f>
        <v>6.4444444444444446</v>
      </c>
      <c r="AH5" s="29">
        <v>2</v>
      </c>
      <c r="AI5" s="30">
        <f>AH5/E5</f>
        <v>0.22222222222222221</v>
      </c>
      <c r="AJ5" s="78">
        <v>0</v>
      </c>
      <c r="AK5" s="30">
        <f>AJ5/E5</f>
        <v>0</v>
      </c>
      <c r="AL5" s="28">
        <v>4.8040000000000003</v>
      </c>
      <c r="AM5" s="30">
        <f>AL5/E5</f>
        <v>0.5337777777777778</v>
      </c>
      <c r="AN5" s="28">
        <v>0</v>
      </c>
      <c r="AO5" s="30">
        <v>0</v>
      </c>
      <c r="AP5" s="87">
        <v>0</v>
      </c>
      <c r="AQ5" s="87">
        <v>0</v>
      </c>
    </row>
    <row r="6" spans="1:43">
      <c r="A6" t="s">
        <v>597</v>
      </c>
      <c r="B6" t="s">
        <v>940</v>
      </c>
      <c r="C6" s="31">
        <v>1991</v>
      </c>
      <c r="D6" s="27">
        <v>2013</v>
      </c>
      <c r="E6" s="32">
        <f t="shared" ref="E6:E10" si="0">D6-C6</f>
        <v>22</v>
      </c>
      <c r="F6" s="31">
        <v>28</v>
      </c>
      <c r="G6" s="36">
        <v>626</v>
      </c>
      <c r="H6" s="27">
        <f t="shared" ref="H6:H10" si="1">G6/E6</f>
        <v>28.454545454545453</v>
      </c>
      <c r="I6" s="36">
        <v>12</v>
      </c>
      <c r="J6" s="32">
        <f t="shared" ref="J6:J10" si="2">I6/E6</f>
        <v>0.54545454545454541</v>
      </c>
      <c r="K6" s="31">
        <v>23</v>
      </c>
      <c r="L6" s="36">
        <v>582</v>
      </c>
      <c r="M6" s="27">
        <f t="shared" ref="M6:M10" si="3">L6/E6</f>
        <v>26.454545454545453</v>
      </c>
      <c r="N6" s="36">
        <v>12</v>
      </c>
      <c r="O6" s="32">
        <f t="shared" ref="O6:O10" si="4">N6/E6</f>
        <v>0.54545454545454541</v>
      </c>
      <c r="P6" s="31">
        <v>11</v>
      </c>
      <c r="Q6" s="36">
        <v>284</v>
      </c>
      <c r="R6" s="27">
        <f t="shared" ref="R6:R10" si="5">Q6/E6</f>
        <v>12.909090909090908</v>
      </c>
      <c r="S6" s="36">
        <v>7</v>
      </c>
      <c r="T6" s="32">
        <f t="shared" ref="T6:T10" si="6">S6/E6</f>
        <v>0.31818181818181818</v>
      </c>
      <c r="U6" s="31">
        <v>12</v>
      </c>
      <c r="V6" s="36">
        <v>298</v>
      </c>
      <c r="W6" s="27">
        <f t="shared" ref="W6:W10" si="7">V6/E6</f>
        <v>13.545454545454545</v>
      </c>
      <c r="X6" s="36">
        <v>7</v>
      </c>
      <c r="Y6" s="32">
        <f t="shared" ref="Y6:Y10" si="8">X6/E6</f>
        <v>0.31818181818181818</v>
      </c>
      <c r="Z6" s="31">
        <v>4</v>
      </c>
      <c r="AA6" s="36">
        <v>45</v>
      </c>
      <c r="AB6" s="27">
        <f t="shared" ref="AB6:AB10" si="9">AA6/E6</f>
        <v>2.0454545454545454</v>
      </c>
      <c r="AC6" s="36">
        <v>3</v>
      </c>
      <c r="AD6" s="32">
        <f t="shared" ref="AD6:AD10" si="10">AC6/E6</f>
        <v>0.13636363636363635</v>
      </c>
      <c r="AE6" s="31">
        <v>12</v>
      </c>
      <c r="AF6" s="36">
        <v>384</v>
      </c>
      <c r="AG6" s="27">
        <f t="shared" ref="AG6:AG10" si="11">AF6/E6</f>
        <v>17.454545454545453</v>
      </c>
      <c r="AH6" s="36">
        <v>7</v>
      </c>
      <c r="AI6" s="32">
        <f t="shared" ref="AI6:AI10" si="12">AH6/E6</f>
        <v>0.31818181818181818</v>
      </c>
      <c r="AJ6" s="39">
        <v>0</v>
      </c>
      <c r="AK6" s="32">
        <f t="shared" ref="AK6:AK10" si="13">AJ6/E6</f>
        <v>0</v>
      </c>
      <c r="AL6" s="31">
        <v>0</v>
      </c>
      <c r="AM6" s="32">
        <f t="shared" ref="AM6:AM10" si="14">AL6/E6</f>
        <v>0</v>
      </c>
      <c r="AN6" s="31">
        <v>0</v>
      </c>
      <c r="AO6" s="32">
        <v>0</v>
      </c>
      <c r="AP6" s="109">
        <v>0</v>
      </c>
      <c r="AQ6" s="109">
        <v>0</v>
      </c>
    </row>
    <row r="7" spans="1:43">
      <c r="A7" t="s">
        <v>598</v>
      </c>
      <c r="B7" t="s">
        <v>940</v>
      </c>
      <c r="C7" s="31">
        <v>2005</v>
      </c>
      <c r="D7" s="27">
        <v>2013</v>
      </c>
      <c r="E7" s="32">
        <f t="shared" si="0"/>
        <v>8</v>
      </c>
      <c r="F7" s="31">
        <v>8</v>
      </c>
      <c r="G7" s="36">
        <v>76</v>
      </c>
      <c r="H7" s="27">
        <f t="shared" si="1"/>
        <v>9.5</v>
      </c>
      <c r="I7" s="36">
        <v>4</v>
      </c>
      <c r="J7" s="32">
        <f t="shared" si="2"/>
        <v>0.5</v>
      </c>
      <c r="K7" s="31">
        <v>8</v>
      </c>
      <c r="L7" s="36">
        <v>76</v>
      </c>
      <c r="M7" s="27">
        <f t="shared" si="3"/>
        <v>9.5</v>
      </c>
      <c r="N7" s="36">
        <v>4</v>
      </c>
      <c r="O7" s="32">
        <f t="shared" si="4"/>
        <v>0.5</v>
      </c>
      <c r="P7" s="31">
        <v>4</v>
      </c>
      <c r="Q7" s="36">
        <v>68</v>
      </c>
      <c r="R7" s="27">
        <f t="shared" si="5"/>
        <v>8.5</v>
      </c>
      <c r="S7" s="36">
        <v>4</v>
      </c>
      <c r="T7" s="32">
        <f t="shared" si="6"/>
        <v>0.5</v>
      </c>
      <c r="U7" s="31">
        <v>4</v>
      </c>
      <c r="V7" s="36">
        <v>8</v>
      </c>
      <c r="W7" s="27">
        <f t="shared" si="7"/>
        <v>1</v>
      </c>
      <c r="X7" s="36">
        <v>2</v>
      </c>
      <c r="Y7" s="32">
        <f t="shared" si="8"/>
        <v>0.25</v>
      </c>
      <c r="Z7" s="31">
        <v>2</v>
      </c>
      <c r="AA7" s="36">
        <v>8</v>
      </c>
      <c r="AB7" s="27">
        <f t="shared" si="9"/>
        <v>1</v>
      </c>
      <c r="AC7" s="36">
        <v>2</v>
      </c>
      <c r="AD7" s="32">
        <f t="shared" si="10"/>
        <v>0.25</v>
      </c>
      <c r="AE7" s="31">
        <v>5</v>
      </c>
      <c r="AF7" s="36">
        <v>64</v>
      </c>
      <c r="AG7" s="27">
        <f t="shared" si="11"/>
        <v>8</v>
      </c>
      <c r="AH7" s="36">
        <v>3</v>
      </c>
      <c r="AI7" s="32">
        <f t="shared" si="12"/>
        <v>0.375</v>
      </c>
      <c r="AJ7" s="39">
        <v>0</v>
      </c>
      <c r="AK7" s="32">
        <f t="shared" si="13"/>
        <v>0</v>
      </c>
      <c r="AL7" s="31">
        <v>0</v>
      </c>
      <c r="AM7" s="32">
        <f t="shared" si="14"/>
        <v>0</v>
      </c>
      <c r="AN7" s="31">
        <v>0</v>
      </c>
      <c r="AO7" s="32">
        <v>0</v>
      </c>
      <c r="AP7" s="109">
        <v>0</v>
      </c>
      <c r="AQ7" s="109">
        <v>0</v>
      </c>
    </row>
    <row r="8" spans="1:43">
      <c r="A8" t="s">
        <v>599</v>
      </c>
      <c r="B8" t="s">
        <v>940</v>
      </c>
      <c r="C8" s="31">
        <v>2006</v>
      </c>
      <c r="D8" s="27">
        <v>2013</v>
      </c>
      <c r="E8" s="32">
        <f t="shared" si="0"/>
        <v>7</v>
      </c>
      <c r="F8" s="31">
        <v>11</v>
      </c>
      <c r="G8" s="36">
        <v>37</v>
      </c>
      <c r="H8" s="27">
        <f t="shared" si="1"/>
        <v>5.2857142857142856</v>
      </c>
      <c r="I8" s="36">
        <v>3</v>
      </c>
      <c r="J8" s="32">
        <f t="shared" si="2"/>
        <v>0.42857142857142855</v>
      </c>
      <c r="K8" s="31">
        <v>10</v>
      </c>
      <c r="L8" s="36">
        <v>36</v>
      </c>
      <c r="M8" s="27">
        <f t="shared" si="3"/>
        <v>5.1428571428571432</v>
      </c>
      <c r="N8" s="36">
        <v>3</v>
      </c>
      <c r="O8" s="32">
        <f t="shared" si="4"/>
        <v>0.42857142857142855</v>
      </c>
      <c r="P8" s="31">
        <v>7</v>
      </c>
      <c r="Q8" s="36">
        <v>27</v>
      </c>
      <c r="R8" s="27">
        <f t="shared" si="5"/>
        <v>3.8571428571428572</v>
      </c>
      <c r="S8" s="36">
        <v>2</v>
      </c>
      <c r="T8" s="32">
        <f t="shared" si="6"/>
        <v>0.2857142857142857</v>
      </c>
      <c r="U8" s="31">
        <v>3</v>
      </c>
      <c r="V8" s="36">
        <v>9</v>
      </c>
      <c r="W8" s="27">
        <f t="shared" si="7"/>
        <v>1.2857142857142858</v>
      </c>
      <c r="X8" s="36">
        <v>1</v>
      </c>
      <c r="Y8" s="32">
        <f t="shared" si="8"/>
        <v>0.14285714285714285</v>
      </c>
      <c r="Z8" s="31">
        <v>2</v>
      </c>
      <c r="AA8" s="36">
        <v>1</v>
      </c>
      <c r="AB8" s="27">
        <f t="shared" si="9"/>
        <v>0.14285714285714285</v>
      </c>
      <c r="AC8" s="36">
        <v>1</v>
      </c>
      <c r="AD8" s="32">
        <f t="shared" si="10"/>
        <v>0.14285714285714285</v>
      </c>
      <c r="AE8" s="31">
        <v>4</v>
      </c>
      <c r="AF8" s="36">
        <v>29</v>
      </c>
      <c r="AG8" s="27">
        <f t="shared" si="11"/>
        <v>4.1428571428571432</v>
      </c>
      <c r="AH8" s="36">
        <v>2</v>
      </c>
      <c r="AI8" s="32">
        <f t="shared" si="12"/>
        <v>0.2857142857142857</v>
      </c>
      <c r="AJ8" s="39">
        <v>0</v>
      </c>
      <c r="AK8" s="32">
        <f t="shared" si="13"/>
        <v>0</v>
      </c>
      <c r="AL8" s="31">
        <v>4.9020000000000001</v>
      </c>
      <c r="AM8" s="32">
        <f t="shared" si="14"/>
        <v>0.70028571428571429</v>
      </c>
      <c r="AN8" s="31">
        <v>0</v>
      </c>
      <c r="AO8" s="32">
        <v>0</v>
      </c>
      <c r="AP8" s="109">
        <v>0</v>
      </c>
      <c r="AQ8" s="109">
        <v>0</v>
      </c>
    </row>
    <row r="9" spans="1:43">
      <c r="A9" t="s">
        <v>600</v>
      </c>
      <c r="B9" t="s">
        <v>940</v>
      </c>
      <c r="C9" s="31">
        <v>1987</v>
      </c>
      <c r="D9" s="27">
        <v>2013</v>
      </c>
      <c r="E9" s="32">
        <f t="shared" si="0"/>
        <v>26</v>
      </c>
      <c r="F9" s="31">
        <v>8</v>
      </c>
      <c r="G9" s="36">
        <v>68</v>
      </c>
      <c r="H9" s="27">
        <f t="shared" si="1"/>
        <v>2.6153846153846154</v>
      </c>
      <c r="I9" s="36">
        <v>4</v>
      </c>
      <c r="J9" s="32">
        <f t="shared" si="2"/>
        <v>0.15384615384615385</v>
      </c>
      <c r="K9" s="31">
        <v>8</v>
      </c>
      <c r="L9" s="36">
        <v>68</v>
      </c>
      <c r="M9" s="27">
        <f t="shared" si="3"/>
        <v>2.6153846153846154</v>
      </c>
      <c r="N9" s="36">
        <v>4</v>
      </c>
      <c r="O9" s="32">
        <f t="shared" si="4"/>
        <v>0.15384615384615385</v>
      </c>
      <c r="P9" s="31">
        <v>6</v>
      </c>
      <c r="Q9" s="36">
        <v>28</v>
      </c>
      <c r="R9" s="27">
        <f t="shared" si="5"/>
        <v>1.0769230769230769</v>
      </c>
      <c r="S9" s="36">
        <v>3</v>
      </c>
      <c r="T9" s="32">
        <f t="shared" si="6"/>
        <v>0.11538461538461539</v>
      </c>
      <c r="U9" s="31">
        <v>2</v>
      </c>
      <c r="V9" s="36">
        <v>40</v>
      </c>
      <c r="W9" s="27">
        <f t="shared" si="7"/>
        <v>1.5384615384615385</v>
      </c>
      <c r="X9" s="36">
        <v>1</v>
      </c>
      <c r="Y9" s="32">
        <f t="shared" si="8"/>
        <v>3.8461538461538464E-2</v>
      </c>
      <c r="Z9" s="31">
        <v>1</v>
      </c>
      <c r="AA9" s="36">
        <v>39</v>
      </c>
      <c r="AB9" s="27">
        <f t="shared" si="9"/>
        <v>1.5</v>
      </c>
      <c r="AC9" s="36">
        <v>1</v>
      </c>
      <c r="AD9" s="32">
        <f t="shared" si="10"/>
        <v>3.8461538461538464E-2</v>
      </c>
      <c r="AE9" s="31">
        <v>3</v>
      </c>
      <c r="AF9" s="36">
        <v>50</v>
      </c>
      <c r="AG9" s="27">
        <f t="shared" si="11"/>
        <v>1.9230769230769231</v>
      </c>
      <c r="AH9" s="36">
        <v>2</v>
      </c>
      <c r="AI9" s="32">
        <f t="shared" si="12"/>
        <v>7.6923076923076927E-2</v>
      </c>
      <c r="AJ9" s="39">
        <v>0</v>
      </c>
      <c r="AK9" s="32">
        <f t="shared" si="13"/>
        <v>0</v>
      </c>
      <c r="AL9" s="31">
        <v>3.3330000000000002</v>
      </c>
      <c r="AM9" s="32">
        <f t="shared" si="14"/>
        <v>0.12819230769230769</v>
      </c>
      <c r="AN9" s="31">
        <v>0</v>
      </c>
      <c r="AO9" s="32">
        <v>0</v>
      </c>
      <c r="AP9" s="109">
        <v>0</v>
      </c>
      <c r="AQ9" s="109">
        <v>0</v>
      </c>
    </row>
    <row r="10" spans="1:43" ht="15" thickBot="1">
      <c r="A10" t="s">
        <v>601</v>
      </c>
      <c r="B10" t="s">
        <v>940</v>
      </c>
      <c r="C10" s="33">
        <v>2002</v>
      </c>
      <c r="D10" s="34">
        <v>2013</v>
      </c>
      <c r="E10" s="35">
        <f t="shared" si="0"/>
        <v>11</v>
      </c>
      <c r="F10" s="33">
        <v>14</v>
      </c>
      <c r="G10" s="34">
        <v>107</v>
      </c>
      <c r="H10" s="34">
        <f t="shared" si="1"/>
        <v>9.7272727272727266</v>
      </c>
      <c r="I10" s="34">
        <v>6</v>
      </c>
      <c r="J10" s="35">
        <f t="shared" si="2"/>
        <v>0.54545454545454541</v>
      </c>
      <c r="K10" s="33">
        <v>14</v>
      </c>
      <c r="L10" s="34">
        <v>107</v>
      </c>
      <c r="M10" s="34">
        <f t="shared" si="3"/>
        <v>9.7272727272727266</v>
      </c>
      <c r="N10" s="34">
        <v>6</v>
      </c>
      <c r="O10" s="35">
        <f t="shared" si="4"/>
        <v>0.54545454545454541</v>
      </c>
      <c r="P10" s="33">
        <v>4</v>
      </c>
      <c r="Q10" s="34">
        <v>33</v>
      </c>
      <c r="R10" s="34">
        <f t="shared" si="5"/>
        <v>3</v>
      </c>
      <c r="S10" s="34">
        <v>3</v>
      </c>
      <c r="T10" s="35">
        <f t="shared" si="6"/>
        <v>0.27272727272727271</v>
      </c>
      <c r="U10" s="33">
        <v>10</v>
      </c>
      <c r="V10" s="34">
        <v>74</v>
      </c>
      <c r="W10" s="34">
        <f t="shared" si="7"/>
        <v>6.7272727272727275</v>
      </c>
      <c r="X10" s="34">
        <v>5</v>
      </c>
      <c r="Y10" s="35">
        <f t="shared" si="8"/>
        <v>0.45454545454545453</v>
      </c>
      <c r="Z10" s="33">
        <v>4</v>
      </c>
      <c r="AA10" s="34">
        <v>26</v>
      </c>
      <c r="AB10" s="34">
        <f t="shared" si="9"/>
        <v>2.3636363636363638</v>
      </c>
      <c r="AC10" s="34">
        <v>3</v>
      </c>
      <c r="AD10" s="35">
        <f t="shared" si="10"/>
        <v>0.27272727272727271</v>
      </c>
      <c r="AE10" s="33">
        <v>7</v>
      </c>
      <c r="AF10" s="34">
        <v>72</v>
      </c>
      <c r="AG10" s="34">
        <f t="shared" si="11"/>
        <v>6.5454545454545459</v>
      </c>
      <c r="AH10" s="34">
        <v>4</v>
      </c>
      <c r="AI10" s="35">
        <f t="shared" si="12"/>
        <v>0.36363636363636365</v>
      </c>
      <c r="AJ10" s="74">
        <v>0</v>
      </c>
      <c r="AK10" s="35">
        <f t="shared" si="13"/>
        <v>0</v>
      </c>
      <c r="AL10" s="33">
        <v>0</v>
      </c>
      <c r="AM10" s="35">
        <f t="shared" si="14"/>
        <v>0</v>
      </c>
      <c r="AN10" s="33">
        <v>0</v>
      </c>
      <c r="AO10" s="35">
        <v>0</v>
      </c>
      <c r="AP10" s="88">
        <v>0</v>
      </c>
      <c r="AQ10" s="88">
        <v>0</v>
      </c>
    </row>
    <row r="11" spans="1:43">
      <c r="A11" t="s">
        <v>1253</v>
      </c>
      <c r="B11">
        <v>6</v>
      </c>
      <c r="G11">
        <f>SUM(G5:G10)</f>
        <v>978</v>
      </c>
      <c r="H11" s="20">
        <f>SUM(H5:H10)</f>
        <v>62.694028194028192</v>
      </c>
      <c r="I11">
        <f>SUM(I5:I10)</f>
        <v>32</v>
      </c>
      <c r="J11">
        <f>SUM(J5:J10)</f>
        <v>2.5066600066600064</v>
      </c>
      <c r="L11">
        <f>SUM(L5:L10)</f>
        <v>933</v>
      </c>
      <c r="M11" s="20">
        <f>SUM(M5:M10)</f>
        <v>60.551171051171053</v>
      </c>
      <c r="N11">
        <f>SUM(N5:N10)</f>
        <v>32</v>
      </c>
      <c r="O11">
        <f>SUM(O5:O10)</f>
        <v>2.5066600066600064</v>
      </c>
      <c r="Q11">
        <f>SUM(Q5:Q10)</f>
        <v>445</v>
      </c>
      <c r="R11" s="20">
        <f>SUM(R5:R10)</f>
        <v>29.898712398712398</v>
      </c>
      <c r="S11">
        <f>SUM(S5:S10)</f>
        <v>21</v>
      </c>
      <c r="T11">
        <f>SUM(T5:T10)</f>
        <v>1.7142302142302144</v>
      </c>
      <c r="V11">
        <f>SUM(V5:V10)</f>
        <v>488</v>
      </c>
      <c r="W11" s="20">
        <f>SUM(W5:W10)</f>
        <v>30.652458652458652</v>
      </c>
      <c r="X11">
        <f>SUM(X5:X10)</f>
        <v>18</v>
      </c>
      <c r="Y11">
        <f>SUM(Y5:Y10)</f>
        <v>1.4262681762681761</v>
      </c>
      <c r="AA11">
        <f>SUM(AA5:AA10)</f>
        <v>175</v>
      </c>
      <c r="AB11" s="20">
        <f>SUM(AB5:AB10)</f>
        <v>13.274170274170274</v>
      </c>
      <c r="AC11">
        <f>SUM(AC5:AC10)</f>
        <v>12</v>
      </c>
      <c r="AD11">
        <f>SUM(AD5:AD10)</f>
        <v>1.0626318126318126</v>
      </c>
      <c r="AF11">
        <f t="shared" ref="AF11:AM11" si="15">SUM(AF5:AF10)</f>
        <v>657</v>
      </c>
      <c r="AG11" s="20">
        <f t="shared" si="15"/>
        <v>44.510378510378509</v>
      </c>
      <c r="AH11">
        <f t="shared" si="15"/>
        <v>20</v>
      </c>
      <c r="AI11">
        <f t="shared" si="15"/>
        <v>1.6416777666777667</v>
      </c>
      <c r="AJ11">
        <f t="shared" si="15"/>
        <v>0</v>
      </c>
      <c r="AK11">
        <f t="shared" si="15"/>
        <v>0</v>
      </c>
      <c r="AL11">
        <f t="shared" si="15"/>
        <v>13.039</v>
      </c>
      <c r="AM11">
        <f t="shared" si="15"/>
        <v>1.3622557997557998</v>
      </c>
      <c r="AN11">
        <f>SUM(AN5:AN10)</f>
        <v>0</v>
      </c>
      <c r="AO11">
        <f>SUM(AO5:AO10)</f>
        <v>0</v>
      </c>
      <c r="AP11">
        <v>0</v>
      </c>
      <c r="AQ11">
        <f>SUM(AQ5:AQ10)</f>
        <v>0</v>
      </c>
    </row>
    <row r="12" spans="1:43" ht="80" thickBot="1">
      <c r="G12" s="67" t="s">
        <v>1254</v>
      </c>
      <c r="H12" s="67" t="s">
        <v>1294</v>
      </c>
      <c r="I12" s="67" t="s">
        <v>1295</v>
      </c>
      <c r="J12" s="67" t="s">
        <v>1255</v>
      </c>
      <c r="K12" s="67"/>
      <c r="L12" s="67" t="s">
        <v>1256</v>
      </c>
      <c r="M12" s="67" t="s">
        <v>1296</v>
      </c>
      <c r="N12" s="67" t="s">
        <v>1297</v>
      </c>
      <c r="O12" s="67" t="s">
        <v>1257</v>
      </c>
      <c r="P12" s="67"/>
      <c r="Q12" s="67" t="s">
        <v>1258</v>
      </c>
      <c r="R12" s="67" t="s">
        <v>1298</v>
      </c>
      <c r="S12" s="67" t="s">
        <v>1299</v>
      </c>
      <c r="T12" s="67" t="s">
        <v>1259</v>
      </c>
      <c r="U12" s="67"/>
      <c r="V12" s="67" t="s">
        <v>1260</v>
      </c>
      <c r="W12" s="67" t="s">
        <v>1300</v>
      </c>
      <c r="X12" s="67" t="s">
        <v>1301</v>
      </c>
      <c r="Y12" s="67" t="s">
        <v>1261</v>
      </c>
      <c r="Z12" s="67"/>
      <c r="AA12" s="67" t="s">
        <v>1262</v>
      </c>
      <c r="AB12" s="67" t="s">
        <v>1304</v>
      </c>
      <c r="AC12" s="67" t="s">
        <v>1305</v>
      </c>
      <c r="AD12" s="67" t="s">
        <v>1263</v>
      </c>
      <c r="AE12" s="67"/>
      <c r="AF12" s="67" t="s">
        <v>1264</v>
      </c>
      <c r="AG12" s="67" t="s">
        <v>1302</v>
      </c>
      <c r="AH12" s="67" t="s">
        <v>1303</v>
      </c>
      <c r="AI12" s="67" t="s">
        <v>1265</v>
      </c>
      <c r="AJ12" s="67" t="s">
        <v>1266</v>
      </c>
      <c r="AK12" s="70" t="s">
        <v>1306</v>
      </c>
      <c r="AL12" s="64" t="s">
        <v>1309</v>
      </c>
      <c r="AM12" s="64" t="s">
        <v>1316</v>
      </c>
      <c r="AN12" s="67" t="s">
        <v>1353</v>
      </c>
      <c r="AO12" s="67" t="s">
        <v>1354</v>
      </c>
      <c r="AP12" s="67" t="s">
        <v>1355</v>
      </c>
      <c r="AQ12" s="67" t="s">
        <v>1358</v>
      </c>
    </row>
    <row r="13" spans="1:43" ht="29.25" customHeight="1" thickBot="1">
      <c r="E13" s="59"/>
      <c r="F13" s="59"/>
      <c r="G13" s="68">
        <f>G11/B11</f>
        <v>163</v>
      </c>
      <c r="H13" s="68">
        <f>H11/B11</f>
        <v>10.449004699004698</v>
      </c>
      <c r="I13" s="65">
        <f>I11/B11</f>
        <v>5.333333333333333</v>
      </c>
      <c r="J13" s="65">
        <f>J11/B11</f>
        <v>0.41777666777666772</v>
      </c>
      <c r="L13" s="65">
        <f>L11/B11</f>
        <v>155.5</v>
      </c>
      <c r="M13" s="65">
        <f>M11/B11</f>
        <v>10.091861841861842</v>
      </c>
      <c r="N13" s="65">
        <f>N11/B11</f>
        <v>5.333333333333333</v>
      </c>
      <c r="O13" s="65">
        <f>O11/B11</f>
        <v>0.41777666777666772</v>
      </c>
      <c r="Q13" s="65">
        <f>Q11/B11</f>
        <v>74.166666666666671</v>
      </c>
      <c r="R13" s="65">
        <f>R11/B11</f>
        <v>4.983118733118733</v>
      </c>
      <c r="S13" s="65">
        <f>S11/B11</f>
        <v>3.5</v>
      </c>
      <c r="T13" s="65">
        <f>T11/B11</f>
        <v>0.28570503570503575</v>
      </c>
      <c r="V13" s="65">
        <f>V11/B11</f>
        <v>81.333333333333329</v>
      </c>
      <c r="W13" s="65">
        <f>W11/B11</f>
        <v>5.1087431087431083</v>
      </c>
      <c r="X13" s="65">
        <f>X11/B11</f>
        <v>3</v>
      </c>
      <c r="Y13" s="65">
        <f>Y11/B11</f>
        <v>0.2377113627113627</v>
      </c>
      <c r="AA13" s="65">
        <f>AA11/B11</f>
        <v>29.166666666666668</v>
      </c>
      <c r="AB13" s="65">
        <f>AB11/B11</f>
        <v>2.2123617123617123</v>
      </c>
      <c r="AC13" s="65">
        <f>AC11/B11</f>
        <v>2</v>
      </c>
      <c r="AD13" s="65">
        <f>AD11/B11</f>
        <v>0.17710530210530209</v>
      </c>
      <c r="AF13" s="65">
        <f>AF11/B11</f>
        <v>109.5</v>
      </c>
      <c r="AG13" s="65">
        <f>AG11/B11</f>
        <v>7.4183964183964184</v>
      </c>
      <c r="AH13" s="65">
        <f>AH11/B11</f>
        <v>3.3333333333333335</v>
      </c>
      <c r="AI13" s="65">
        <f>AI11/B11</f>
        <v>0.27361296111296113</v>
      </c>
      <c r="AJ13" s="65">
        <f>AJ11/B11</f>
        <v>0</v>
      </c>
      <c r="AK13" s="65">
        <f>AK11/B11</f>
        <v>0</v>
      </c>
      <c r="AL13" s="65">
        <f>AL11/B11</f>
        <v>2.1731666666666665</v>
      </c>
      <c r="AM13" s="65">
        <f>AM11/B11</f>
        <v>0.2270426332926333</v>
      </c>
      <c r="AN13" s="65">
        <f>AN11/B11</f>
        <v>0</v>
      </c>
      <c r="AO13" s="65">
        <f>AO11/B11</f>
        <v>0</v>
      </c>
      <c r="AP13" s="65">
        <f>AP11/B11</f>
        <v>0</v>
      </c>
      <c r="AQ13" s="65">
        <f>AQ11/B11</f>
        <v>0</v>
      </c>
    </row>
    <row r="14" spans="1:43">
      <c r="E14" s="60"/>
      <c r="F14" s="60"/>
      <c r="G14" s="60"/>
      <c r="H14" s="60"/>
    </row>
    <row r="15" spans="1:43">
      <c r="A15" s="59" t="s">
        <v>936</v>
      </c>
      <c r="B15" s="59" t="s">
        <v>981</v>
      </c>
      <c r="C15" s="59"/>
      <c r="D15" s="59" t="s">
        <v>982</v>
      </c>
      <c r="E15" s="60"/>
      <c r="F15" s="60"/>
      <c r="G15" s="60"/>
      <c r="H15" s="60"/>
      <c r="L15" t="s">
        <v>1310</v>
      </c>
      <c r="N15" t="s">
        <v>1311</v>
      </c>
      <c r="O15" t="s">
        <v>1312</v>
      </c>
      <c r="P15" t="s">
        <v>1313</v>
      </c>
    </row>
    <row r="16" spans="1:43">
      <c r="A16" s="60"/>
      <c r="B16" s="60"/>
      <c r="C16" s="60"/>
      <c r="D16" s="60"/>
      <c r="E16" s="60"/>
      <c r="F16" s="60"/>
      <c r="G16" s="60"/>
      <c r="H16" s="60"/>
    </row>
    <row r="17" spans="1:14">
      <c r="A17" s="60" t="s">
        <v>1144</v>
      </c>
      <c r="B17" s="60">
        <v>1</v>
      </c>
      <c r="C17" s="60"/>
      <c r="D17" s="60">
        <v>3</v>
      </c>
      <c r="E17" s="60"/>
      <c r="F17" s="60"/>
      <c r="G17" s="60"/>
      <c r="H17" s="60"/>
      <c r="L17">
        <v>4.8040000000000003</v>
      </c>
      <c r="N17">
        <v>4.8040000000000003</v>
      </c>
    </row>
    <row r="18" spans="1:14">
      <c r="A18" s="60" t="s">
        <v>1145</v>
      </c>
      <c r="B18" s="60">
        <v>1</v>
      </c>
      <c r="C18" s="60"/>
      <c r="D18" s="60">
        <v>2</v>
      </c>
      <c r="L18">
        <v>4.9020000000000001</v>
      </c>
      <c r="N18">
        <v>4.9020000000000001</v>
      </c>
    </row>
    <row r="19" spans="1:14">
      <c r="A19" s="60" t="s">
        <v>1056</v>
      </c>
      <c r="B19" s="60">
        <v>1</v>
      </c>
      <c r="C19" s="60"/>
      <c r="D19" s="60">
        <v>18</v>
      </c>
      <c r="L19">
        <v>3.3330000000000002</v>
      </c>
      <c r="N19">
        <v>3.3330000000000002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7"/>
  <sheetViews>
    <sheetView topLeftCell="A3" workbookViewId="0">
      <selection activeCell="AQ5" sqref="AQ5:AQ13"/>
    </sheetView>
  </sheetViews>
  <sheetFormatPr baseColWidth="10" defaultColWidth="8.83203125" defaultRowHeight="14" x14ac:dyDescent="0"/>
  <cols>
    <col min="1" max="1" width="18.5" customWidth="1"/>
    <col min="3" max="7" width="5.6640625" customWidth="1"/>
    <col min="8" max="8" width="5.6640625" style="20" customWidth="1"/>
    <col min="9" max="12" width="5.6640625" customWidth="1"/>
    <col min="13" max="13" width="5.6640625" style="20" customWidth="1"/>
    <col min="14" max="17" width="5.6640625" customWidth="1"/>
    <col min="18" max="18" width="5.6640625" style="20" customWidth="1"/>
    <col min="19" max="22" width="5.6640625" customWidth="1"/>
    <col min="23" max="23" width="5.6640625" style="20" customWidth="1"/>
    <col min="24" max="27" width="5.6640625" customWidth="1"/>
    <col min="28" max="28" width="5.6640625" style="20" customWidth="1"/>
    <col min="29" max="32" width="5.6640625" customWidth="1"/>
    <col min="33" max="33" width="5.6640625" style="20" customWidth="1"/>
    <col min="34" max="35" width="5.6640625" customWidth="1"/>
  </cols>
  <sheetData>
    <row r="1" spans="1:43">
      <c r="A1">
        <v>28</v>
      </c>
      <c r="B1" t="s">
        <v>31</v>
      </c>
      <c r="C1">
        <v>27</v>
      </c>
      <c r="D1">
        <v>26</v>
      </c>
      <c r="E1">
        <f>AVERAGE(C1:D1)</f>
        <v>26.5</v>
      </c>
      <c r="K1">
        <v>34</v>
      </c>
      <c r="L1" t="s">
        <v>31</v>
      </c>
      <c r="N1">
        <v>27</v>
      </c>
      <c r="O1">
        <v>26</v>
      </c>
      <c r="P1">
        <v>21</v>
      </c>
      <c r="Q1">
        <v>29</v>
      </c>
      <c r="S1">
        <v>37</v>
      </c>
      <c r="T1">
        <v>28</v>
      </c>
    </row>
    <row r="2" spans="1:43">
      <c r="A2" t="s">
        <v>594</v>
      </c>
    </row>
    <row r="3" spans="1:43" ht="15" thickBot="1">
      <c r="A3" s="19" t="s">
        <v>595</v>
      </c>
    </row>
    <row r="4" spans="1:43" ht="74.25" customHeight="1" thickBot="1">
      <c r="B4" t="s">
        <v>939</v>
      </c>
      <c r="C4" s="40" t="s">
        <v>938</v>
      </c>
      <c r="D4" s="41" t="s">
        <v>960</v>
      </c>
      <c r="E4" s="42" t="s">
        <v>959</v>
      </c>
      <c r="F4" s="48" t="s">
        <v>946</v>
      </c>
      <c r="G4" s="49" t="s">
        <v>944</v>
      </c>
      <c r="H4" s="49" t="s">
        <v>1284</v>
      </c>
      <c r="I4" s="49" t="s">
        <v>945</v>
      </c>
      <c r="J4" s="50" t="s">
        <v>964</v>
      </c>
      <c r="K4" s="45" t="s">
        <v>947</v>
      </c>
      <c r="L4" s="49" t="s">
        <v>942</v>
      </c>
      <c r="M4" s="49" t="s">
        <v>1285</v>
      </c>
      <c r="N4" s="49" t="s">
        <v>943</v>
      </c>
      <c r="O4" s="50" t="s">
        <v>965</v>
      </c>
      <c r="P4" s="45" t="s">
        <v>951</v>
      </c>
      <c r="Q4" s="49" t="s">
        <v>952</v>
      </c>
      <c r="R4" s="49" t="s">
        <v>1286</v>
      </c>
      <c r="S4" s="49" t="s">
        <v>937</v>
      </c>
      <c r="T4" s="50" t="s">
        <v>966</v>
      </c>
      <c r="U4" s="45" t="s">
        <v>953</v>
      </c>
      <c r="V4" s="49" t="s">
        <v>954</v>
      </c>
      <c r="W4" s="49" t="s">
        <v>1287</v>
      </c>
      <c r="X4" s="49" t="s">
        <v>955</v>
      </c>
      <c r="Y4" s="50" t="s">
        <v>967</v>
      </c>
      <c r="Z4" s="45" t="s">
        <v>948</v>
      </c>
      <c r="AA4" s="49" t="s">
        <v>949</v>
      </c>
      <c r="AB4" s="49" t="s">
        <v>1290</v>
      </c>
      <c r="AC4" s="49" t="s">
        <v>950</v>
      </c>
      <c r="AD4" s="50" t="s">
        <v>968</v>
      </c>
      <c r="AE4" s="40" t="s">
        <v>956</v>
      </c>
      <c r="AF4" s="41" t="s">
        <v>957</v>
      </c>
      <c r="AG4" s="41" t="s">
        <v>1291</v>
      </c>
      <c r="AH4" s="41" t="s">
        <v>958</v>
      </c>
      <c r="AI4" s="44" t="s">
        <v>969</v>
      </c>
      <c r="AJ4" s="72" t="s">
        <v>1252</v>
      </c>
      <c r="AK4" s="50" t="s">
        <v>1307</v>
      </c>
      <c r="AL4" s="85" t="s">
        <v>1309</v>
      </c>
      <c r="AM4" s="44" t="s">
        <v>1316</v>
      </c>
      <c r="AN4" s="72" t="s">
        <v>1317</v>
      </c>
      <c r="AO4" s="89" t="s">
        <v>1318</v>
      </c>
      <c r="AP4" s="108" t="s">
        <v>1319</v>
      </c>
      <c r="AQ4" s="110" t="s">
        <v>1357</v>
      </c>
    </row>
    <row r="5" spans="1:43">
      <c r="A5" t="s">
        <v>585</v>
      </c>
      <c r="B5" t="s">
        <v>940</v>
      </c>
      <c r="C5" s="28">
        <v>1984</v>
      </c>
      <c r="D5" s="29">
        <v>2013</v>
      </c>
      <c r="E5" s="30">
        <f>D5-C5</f>
        <v>29</v>
      </c>
      <c r="F5" s="28">
        <v>56</v>
      </c>
      <c r="G5" s="29">
        <v>146</v>
      </c>
      <c r="H5" s="29">
        <f>G5/E5</f>
        <v>5.0344827586206895</v>
      </c>
      <c r="I5" s="29">
        <v>6</v>
      </c>
      <c r="J5" s="30">
        <f>I5/E5</f>
        <v>0.20689655172413793</v>
      </c>
      <c r="K5" s="28">
        <v>45</v>
      </c>
      <c r="L5" s="29">
        <v>128</v>
      </c>
      <c r="M5" s="29">
        <f>L5/E5</f>
        <v>4.4137931034482758</v>
      </c>
      <c r="N5" s="29">
        <v>6</v>
      </c>
      <c r="O5" s="30">
        <f>N5/E5</f>
        <v>0.20689655172413793</v>
      </c>
      <c r="P5" s="28">
        <v>11</v>
      </c>
      <c r="Q5" s="29">
        <v>18</v>
      </c>
      <c r="R5" s="29">
        <f>Q5/E5</f>
        <v>0.62068965517241381</v>
      </c>
      <c r="S5" s="29">
        <v>3</v>
      </c>
      <c r="T5" s="30">
        <f>S5/E5</f>
        <v>0.10344827586206896</v>
      </c>
      <c r="U5" s="28">
        <v>34</v>
      </c>
      <c r="V5" s="29">
        <v>110</v>
      </c>
      <c r="W5" s="29">
        <f>V5/E5</f>
        <v>3.7931034482758621</v>
      </c>
      <c r="X5" s="29">
        <v>5</v>
      </c>
      <c r="Y5" s="30">
        <f>X5/E5</f>
        <v>0.17241379310344829</v>
      </c>
      <c r="Z5" s="28">
        <v>22</v>
      </c>
      <c r="AA5" s="29">
        <v>95</v>
      </c>
      <c r="AB5" s="29">
        <f>AA5/E5</f>
        <v>3.2758620689655173</v>
      </c>
      <c r="AC5" s="29">
        <v>5</v>
      </c>
      <c r="AD5" s="30">
        <f>AC5/E5</f>
        <v>0.17241379310344829</v>
      </c>
      <c r="AE5" s="28">
        <v>12</v>
      </c>
      <c r="AF5" s="29">
        <v>71</v>
      </c>
      <c r="AG5" s="29">
        <f>AF5/E5</f>
        <v>2.4482758620689653</v>
      </c>
      <c r="AH5" s="29">
        <v>5</v>
      </c>
      <c r="AI5" s="30">
        <f>AH5/E5</f>
        <v>0.17241379310344829</v>
      </c>
      <c r="AJ5" s="78">
        <v>34</v>
      </c>
      <c r="AK5" s="30">
        <f>AJ5/E5</f>
        <v>1.1724137931034482</v>
      </c>
      <c r="AL5" s="28">
        <v>27.940999999999999</v>
      </c>
      <c r="AM5" s="30">
        <f>AL5/E5</f>
        <v>0.96348275862068966</v>
      </c>
      <c r="AN5" s="28">
        <v>5</v>
      </c>
      <c r="AO5" s="30">
        <v>0</v>
      </c>
      <c r="AP5" s="87">
        <v>0</v>
      </c>
      <c r="AQ5" s="87">
        <v>2</v>
      </c>
    </row>
    <row r="6" spans="1:43">
      <c r="A6" t="s">
        <v>586</v>
      </c>
      <c r="B6" t="s">
        <v>940</v>
      </c>
      <c r="C6" s="31">
        <v>1975</v>
      </c>
      <c r="D6" s="27">
        <v>2013</v>
      </c>
      <c r="E6" s="32">
        <f t="shared" ref="E6:E13" si="0">D6-C6</f>
        <v>38</v>
      </c>
      <c r="F6" s="31">
        <v>16</v>
      </c>
      <c r="G6" s="36">
        <v>126</v>
      </c>
      <c r="H6" s="27">
        <f t="shared" ref="H6:H13" si="1">G6/E6</f>
        <v>3.3157894736842106</v>
      </c>
      <c r="I6" s="36">
        <v>6</v>
      </c>
      <c r="J6" s="32">
        <f t="shared" ref="J6:J13" si="2">I6/E6</f>
        <v>0.15789473684210525</v>
      </c>
      <c r="K6" s="31">
        <v>11</v>
      </c>
      <c r="L6" s="36">
        <v>107</v>
      </c>
      <c r="M6" s="27">
        <f t="shared" ref="M6:M13" si="3">L6/E6</f>
        <v>2.8157894736842106</v>
      </c>
      <c r="N6" s="36">
        <v>5</v>
      </c>
      <c r="O6" s="32">
        <f t="shared" ref="O6:O13" si="4">N6/E6</f>
        <v>0.13157894736842105</v>
      </c>
      <c r="P6" s="31">
        <v>3</v>
      </c>
      <c r="Q6" s="36">
        <v>12</v>
      </c>
      <c r="R6" s="27">
        <f t="shared" ref="R6:R13" si="5">Q6/E6</f>
        <v>0.31578947368421051</v>
      </c>
      <c r="S6" s="36">
        <v>2</v>
      </c>
      <c r="T6" s="32">
        <f t="shared" ref="T6:T13" si="6">S6/E6</f>
        <v>5.2631578947368418E-2</v>
      </c>
      <c r="U6" s="31">
        <v>7</v>
      </c>
      <c r="V6" s="36">
        <v>92</v>
      </c>
      <c r="W6" s="27">
        <f t="shared" ref="W6:W13" si="7">V6/E6</f>
        <v>2.4210526315789473</v>
      </c>
      <c r="X6" s="36">
        <v>5</v>
      </c>
      <c r="Y6" s="32">
        <f t="shared" ref="Y6:Y13" si="8">X6/E6</f>
        <v>0.13157894736842105</v>
      </c>
      <c r="Z6" s="31">
        <v>5</v>
      </c>
      <c r="AA6" s="36">
        <v>63</v>
      </c>
      <c r="AB6" s="27">
        <f t="shared" ref="AB6:AB13" si="9">AA6/E6</f>
        <v>1.6578947368421053</v>
      </c>
      <c r="AC6" s="36">
        <v>4</v>
      </c>
      <c r="AD6" s="32">
        <f t="shared" ref="AD6:AD13" si="10">AC6/E6</f>
        <v>0.10526315789473684</v>
      </c>
      <c r="AE6" s="31">
        <v>5</v>
      </c>
      <c r="AF6" s="36">
        <v>85</v>
      </c>
      <c r="AG6" s="27">
        <f t="shared" ref="AG6:AG13" si="11">AF6/E6</f>
        <v>2.236842105263158</v>
      </c>
      <c r="AH6" s="36">
        <v>5</v>
      </c>
      <c r="AI6" s="32">
        <f t="shared" ref="AI6:AI13" si="12">AH6/E6</f>
        <v>0.13157894736842105</v>
      </c>
      <c r="AJ6" s="39">
        <v>0</v>
      </c>
      <c r="AK6" s="32">
        <f t="shared" ref="AK6:AK13" si="13">AJ6/E6</f>
        <v>0</v>
      </c>
      <c r="AL6" s="31">
        <v>20.588000000000001</v>
      </c>
      <c r="AM6" s="32">
        <f t="shared" ref="AM6:AM13" si="14">AL6/E6</f>
        <v>0.5417894736842106</v>
      </c>
      <c r="AN6" s="31">
        <v>0</v>
      </c>
      <c r="AO6" s="32">
        <v>0</v>
      </c>
      <c r="AP6" s="109">
        <v>0</v>
      </c>
      <c r="AQ6" s="109">
        <v>0</v>
      </c>
    </row>
    <row r="7" spans="1:43">
      <c r="A7" t="s">
        <v>587</v>
      </c>
      <c r="B7" t="s">
        <v>940</v>
      </c>
      <c r="C7" s="31">
        <v>2004</v>
      </c>
      <c r="D7" s="27">
        <v>2013</v>
      </c>
      <c r="E7" s="32">
        <f t="shared" si="0"/>
        <v>9</v>
      </c>
      <c r="F7" s="31">
        <v>14</v>
      </c>
      <c r="G7" s="36">
        <v>97</v>
      </c>
      <c r="H7" s="27">
        <f t="shared" si="1"/>
        <v>10.777777777777779</v>
      </c>
      <c r="I7" s="36">
        <v>6</v>
      </c>
      <c r="J7" s="32">
        <f t="shared" si="2"/>
        <v>0.66666666666666663</v>
      </c>
      <c r="K7" s="31">
        <v>13</v>
      </c>
      <c r="L7" s="36">
        <v>95</v>
      </c>
      <c r="M7" s="27">
        <f t="shared" si="3"/>
        <v>10.555555555555555</v>
      </c>
      <c r="N7" s="36">
        <v>6</v>
      </c>
      <c r="O7" s="32">
        <f t="shared" si="4"/>
        <v>0.66666666666666663</v>
      </c>
      <c r="P7" s="31">
        <v>12</v>
      </c>
      <c r="Q7" s="36">
        <v>88</v>
      </c>
      <c r="R7" s="27">
        <f t="shared" si="5"/>
        <v>9.7777777777777786</v>
      </c>
      <c r="S7" s="36">
        <v>5</v>
      </c>
      <c r="T7" s="32">
        <f t="shared" si="6"/>
        <v>0.55555555555555558</v>
      </c>
      <c r="U7" s="31">
        <v>1</v>
      </c>
      <c r="V7" s="36">
        <v>7</v>
      </c>
      <c r="W7" s="27">
        <f t="shared" si="7"/>
        <v>0.77777777777777779</v>
      </c>
      <c r="X7" s="36">
        <v>1</v>
      </c>
      <c r="Y7" s="32">
        <f t="shared" si="8"/>
        <v>0.1111111111111111</v>
      </c>
      <c r="Z7" s="31">
        <v>0</v>
      </c>
      <c r="AA7" s="36">
        <v>0</v>
      </c>
      <c r="AB7" s="27">
        <f t="shared" si="9"/>
        <v>0</v>
      </c>
      <c r="AC7" s="36">
        <v>0</v>
      </c>
      <c r="AD7" s="32">
        <f t="shared" si="10"/>
        <v>0</v>
      </c>
      <c r="AE7" s="31">
        <v>2</v>
      </c>
      <c r="AF7" s="27">
        <v>9</v>
      </c>
      <c r="AG7" s="27">
        <f t="shared" si="11"/>
        <v>1</v>
      </c>
      <c r="AH7" s="27">
        <v>2</v>
      </c>
      <c r="AI7" s="32">
        <f t="shared" si="12"/>
        <v>0.22222222222222221</v>
      </c>
      <c r="AJ7" s="39">
        <v>0</v>
      </c>
      <c r="AK7" s="32">
        <f t="shared" si="13"/>
        <v>0</v>
      </c>
      <c r="AL7" s="31">
        <v>0</v>
      </c>
      <c r="AM7" s="32">
        <f t="shared" si="14"/>
        <v>0</v>
      </c>
      <c r="AN7" s="31">
        <v>0</v>
      </c>
      <c r="AO7" s="32">
        <v>0</v>
      </c>
      <c r="AP7" s="109">
        <v>0</v>
      </c>
      <c r="AQ7" s="109">
        <v>0</v>
      </c>
    </row>
    <row r="8" spans="1:43">
      <c r="A8" t="s">
        <v>588</v>
      </c>
      <c r="B8" t="s">
        <v>940</v>
      </c>
      <c r="C8" s="31">
        <v>1985</v>
      </c>
      <c r="D8" s="27">
        <v>2013</v>
      </c>
      <c r="E8" s="32">
        <f t="shared" si="0"/>
        <v>28</v>
      </c>
      <c r="F8" s="31">
        <v>14</v>
      </c>
      <c r="G8" s="36">
        <v>146</v>
      </c>
      <c r="H8" s="27">
        <f t="shared" si="1"/>
        <v>5.2142857142857144</v>
      </c>
      <c r="I8" s="36">
        <v>7</v>
      </c>
      <c r="J8" s="32">
        <f t="shared" si="2"/>
        <v>0.25</v>
      </c>
      <c r="K8" s="31">
        <v>12</v>
      </c>
      <c r="L8" s="36">
        <v>145</v>
      </c>
      <c r="M8" s="27">
        <f t="shared" si="3"/>
        <v>5.1785714285714288</v>
      </c>
      <c r="N8" s="36">
        <v>7</v>
      </c>
      <c r="O8" s="32">
        <f t="shared" si="4"/>
        <v>0.25</v>
      </c>
      <c r="P8" s="31">
        <v>5</v>
      </c>
      <c r="Q8" s="36">
        <v>40</v>
      </c>
      <c r="R8" s="27">
        <f t="shared" si="5"/>
        <v>1.4285714285714286</v>
      </c>
      <c r="S8" s="36">
        <v>2</v>
      </c>
      <c r="T8" s="32">
        <f t="shared" si="6"/>
        <v>7.1428571428571425E-2</v>
      </c>
      <c r="U8" s="31">
        <v>7</v>
      </c>
      <c r="V8" s="36">
        <v>105</v>
      </c>
      <c r="W8" s="27">
        <f t="shared" si="7"/>
        <v>3.75</v>
      </c>
      <c r="X8" s="36">
        <v>6</v>
      </c>
      <c r="Y8" s="32">
        <f t="shared" si="8"/>
        <v>0.21428571428571427</v>
      </c>
      <c r="Z8" s="31">
        <v>1</v>
      </c>
      <c r="AA8" s="36">
        <v>3</v>
      </c>
      <c r="AB8" s="27">
        <f t="shared" si="9"/>
        <v>0.10714285714285714</v>
      </c>
      <c r="AC8" s="36">
        <v>1</v>
      </c>
      <c r="AD8" s="32">
        <f t="shared" si="10"/>
        <v>3.5714285714285712E-2</v>
      </c>
      <c r="AE8" s="31">
        <v>8</v>
      </c>
      <c r="AF8" s="36">
        <v>138</v>
      </c>
      <c r="AG8" s="27">
        <f t="shared" si="11"/>
        <v>4.9285714285714288</v>
      </c>
      <c r="AH8" s="36">
        <v>7</v>
      </c>
      <c r="AI8" s="32">
        <f t="shared" si="12"/>
        <v>0.25</v>
      </c>
      <c r="AJ8" s="39">
        <v>0</v>
      </c>
      <c r="AK8" s="32">
        <f t="shared" si="13"/>
        <v>0</v>
      </c>
      <c r="AL8" s="31">
        <v>4.4119999999999999</v>
      </c>
      <c r="AM8" s="32">
        <f t="shared" si="14"/>
        <v>0.15757142857142856</v>
      </c>
      <c r="AN8" s="31">
        <v>0</v>
      </c>
      <c r="AO8" s="32">
        <v>0</v>
      </c>
      <c r="AP8" s="109">
        <v>0</v>
      </c>
      <c r="AQ8" s="109">
        <v>0</v>
      </c>
    </row>
    <row r="9" spans="1:43">
      <c r="A9" t="s">
        <v>589</v>
      </c>
      <c r="B9" t="s">
        <v>940</v>
      </c>
      <c r="C9" s="31">
        <v>1981</v>
      </c>
      <c r="D9" s="27">
        <v>2013</v>
      </c>
      <c r="E9" s="32">
        <f t="shared" si="0"/>
        <v>32</v>
      </c>
      <c r="F9" s="31">
        <v>24</v>
      </c>
      <c r="G9" s="36">
        <v>380</v>
      </c>
      <c r="H9" s="27">
        <f t="shared" si="1"/>
        <v>11.875</v>
      </c>
      <c r="I9" s="36">
        <v>10</v>
      </c>
      <c r="J9" s="32">
        <f t="shared" si="2"/>
        <v>0.3125</v>
      </c>
      <c r="K9" s="31">
        <v>22</v>
      </c>
      <c r="L9" s="36">
        <v>268</v>
      </c>
      <c r="M9" s="27">
        <f t="shared" si="3"/>
        <v>8.375</v>
      </c>
      <c r="N9" s="36">
        <v>10</v>
      </c>
      <c r="O9" s="32">
        <f t="shared" si="4"/>
        <v>0.3125</v>
      </c>
      <c r="P9" s="31">
        <v>5</v>
      </c>
      <c r="Q9" s="36">
        <v>110</v>
      </c>
      <c r="R9" s="27">
        <f t="shared" si="5"/>
        <v>3.4375</v>
      </c>
      <c r="S9" s="36">
        <v>5</v>
      </c>
      <c r="T9" s="32">
        <f t="shared" si="6"/>
        <v>0.15625</v>
      </c>
      <c r="U9" s="31">
        <v>17</v>
      </c>
      <c r="V9" s="36">
        <v>158</v>
      </c>
      <c r="W9" s="27">
        <f t="shared" si="7"/>
        <v>4.9375</v>
      </c>
      <c r="X9" s="36">
        <v>7</v>
      </c>
      <c r="Y9" s="32">
        <f t="shared" si="8"/>
        <v>0.21875</v>
      </c>
      <c r="Z9" s="31">
        <v>3</v>
      </c>
      <c r="AA9" s="36">
        <v>38</v>
      </c>
      <c r="AB9" s="27">
        <f t="shared" si="9"/>
        <v>1.1875</v>
      </c>
      <c r="AC9" s="36">
        <v>2</v>
      </c>
      <c r="AD9" s="32">
        <f t="shared" si="10"/>
        <v>6.25E-2</v>
      </c>
      <c r="AE9" s="31">
        <v>18</v>
      </c>
      <c r="AF9" s="36">
        <v>249</v>
      </c>
      <c r="AG9" s="27">
        <f t="shared" si="11"/>
        <v>7.78125</v>
      </c>
      <c r="AH9" s="36">
        <v>10</v>
      </c>
      <c r="AI9" s="32">
        <f t="shared" si="12"/>
        <v>0.3125</v>
      </c>
      <c r="AJ9" s="39">
        <v>0</v>
      </c>
      <c r="AK9" s="32">
        <f t="shared" si="13"/>
        <v>0</v>
      </c>
      <c r="AL9" s="31">
        <v>9.1180000000000003</v>
      </c>
      <c r="AM9" s="32">
        <f t="shared" si="14"/>
        <v>0.28493750000000001</v>
      </c>
      <c r="AN9" s="31">
        <v>0</v>
      </c>
      <c r="AO9" s="32">
        <v>0</v>
      </c>
      <c r="AP9" s="109">
        <v>0</v>
      </c>
      <c r="AQ9" s="109">
        <v>0</v>
      </c>
    </row>
    <row r="10" spans="1:43">
      <c r="A10" t="s">
        <v>590</v>
      </c>
      <c r="B10" t="s">
        <v>940</v>
      </c>
      <c r="C10" s="31">
        <v>2002</v>
      </c>
      <c r="D10" s="27">
        <v>2013</v>
      </c>
      <c r="E10" s="32">
        <f t="shared" si="0"/>
        <v>11</v>
      </c>
      <c r="F10" s="31">
        <v>5</v>
      </c>
      <c r="G10" s="36">
        <v>3</v>
      </c>
      <c r="H10" s="27">
        <f t="shared" si="1"/>
        <v>0.27272727272727271</v>
      </c>
      <c r="I10" s="36">
        <v>1</v>
      </c>
      <c r="J10" s="32">
        <f t="shared" si="2"/>
        <v>9.0909090909090912E-2</v>
      </c>
      <c r="K10" s="31">
        <v>2</v>
      </c>
      <c r="L10" s="36">
        <v>2</v>
      </c>
      <c r="M10" s="27">
        <f t="shared" si="3"/>
        <v>0.18181818181818182</v>
      </c>
      <c r="N10" s="36">
        <v>1</v>
      </c>
      <c r="O10" s="32">
        <f t="shared" si="4"/>
        <v>9.0909090909090912E-2</v>
      </c>
      <c r="P10" s="31">
        <v>1</v>
      </c>
      <c r="Q10" s="36">
        <v>0</v>
      </c>
      <c r="R10" s="27">
        <f t="shared" si="5"/>
        <v>0</v>
      </c>
      <c r="S10" s="36">
        <v>0</v>
      </c>
      <c r="T10" s="32">
        <f t="shared" si="6"/>
        <v>0</v>
      </c>
      <c r="U10" s="31">
        <v>1</v>
      </c>
      <c r="V10" s="36">
        <v>2</v>
      </c>
      <c r="W10" s="27">
        <f t="shared" si="7"/>
        <v>0.18181818181818182</v>
      </c>
      <c r="X10" s="36">
        <v>1</v>
      </c>
      <c r="Y10" s="32">
        <f t="shared" si="8"/>
        <v>9.0909090909090912E-2</v>
      </c>
      <c r="Z10" s="31">
        <v>0</v>
      </c>
      <c r="AA10" s="36">
        <v>0</v>
      </c>
      <c r="AB10" s="27">
        <f t="shared" si="9"/>
        <v>0</v>
      </c>
      <c r="AC10" s="36">
        <v>0</v>
      </c>
      <c r="AD10" s="32">
        <f t="shared" si="10"/>
        <v>0</v>
      </c>
      <c r="AE10" s="31">
        <v>1</v>
      </c>
      <c r="AF10" s="36">
        <v>2</v>
      </c>
      <c r="AG10" s="27">
        <f t="shared" si="11"/>
        <v>0.18181818181818182</v>
      </c>
      <c r="AH10" s="36">
        <v>1</v>
      </c>
      <c r="AI10" s="32">
        <f t="shared" si="12"/>
        <v>9.0909090909090912E-2</v>
      </c>
      <c r="AJ10" s="39">
        <v>0</v>
      </c>
      <c r="AK10" s="32">
        <f t="shared" si="13"/>
        <v>0</v>
      </c>
      <c r="AL10" s="31">
        <v>4.51</v>
      </c>
      <c r="AM10" s="32">
        <f t="shared" si="14"/>
        <v>0.41</v>
      </c>
      <c r="AN10" s="31">
        <v>0</v>
      </c>
      <c r="AO10" s="32">
        <v>0</v>
      </c>
      <c r="AP10" s="109">
        <v>0</v>
      </c>
      <c r="AQ10" s="109">
        <v>0</v>
      </c>
    </row>
    <row r="11" spans="1:43">
      <c r="A11" t="s">
        <v>591</v>
      </c>
      <c r="B11" t="s">
        <v>940</v>
      </c>
      <c r="C11" s="31">
        <v>2003</v>
      </c>
      <c r="D11" s="27">
        <v>2013</v>
      </c>
      <c r="E11" s="32">
        <f t="shared" si="0"/>
        <v>10</v>
      </c>
      <c r="F11" s="31">
        <v>3</v>
      </c>
      <c r="G11" s="36">
        <v>7</v>
      </c>
      <c r="H11" s="27">
        <f t="shared" si="1"/>
        <v>0.7</v>
      </c>
      <c r="I11" s="36">
        <v>1</v>
      </c>
      <c r="J11" s="32">
        <f t="shared" si="2"/>
        <v>0.1</v>
      </c>
      <c r="K11" s="31">
        <v>3</v>
      </c>
      <c r="L11" s="36">
        <v>7</v>
      </c>
      <c r="M11" s="27">
        <f t="shared" si="3"/>
        <v>0.7</v>
      </c>
      <c r="N11" s="36">
        <v>1</v>
      </c>
      <c r="O11" s="32">
        <f t="shared" si="4"/>
        <v>0.1</v>
      </c>
      <c r="P11" s="31">
        <v>2</v>
      </c>
      <c r="Q11" s="36">
        <v>0</v>
      </c>
      <c r="R11" s="27">
        <f t="shared" si="5"/>
        <v>0</v>
      </c>
      <c r="S11" s="36">
        <v>0</v>
      </c>
      <c r="T11" s="32">
        <f t="shared" si="6"/>
        <v>0</v>
      </c>
      <c r="U11" s="31">
        <v>1</v>
      </c>
      <c r="V11" s="36">
        <v>7</v>
      </c>
      <c r="W11" s="27">
        <f t="shared" si="7"/>
        <v>0.7</v>
      </c>
      <c r="X11" s="36">
        <v>1</v>
      </c>
      <c r="Y11" s="32">
        <f t="shared" si="8"/>
        <v>0.1</v>
      </c>
      <c r="Z11" s="31">
        <v>1</v>
      </c>
      <c r="AA11" s="36">
        <v>7</v>
      </c>
      <c r="AB11" s="27">
        <f t="shared" si="9"/>
        <v>0.7</v>
      </c>
      <c r="AC11" s="36">
        <v>1</v>
      </c>
      <c r="AD11" s="32">
        <f t="shared" si="10"/>
        <v>0.1</v>
      </c>
      <c r="AE11" s="31">
        <v>1</v>
      </c>
      <c r="AF11" s="36">
        <v>7</v>
      </c>
      <c r="AG11" s="27">
        <f t="shared" si="11"/>
        <v>0.7</v>
      </c>
      <c r="AH11" s="36">
        <v>1</v>
      </c>
      <c r="AI11" s="32">
        <f t="shared" si="12"/>
        <v>0.1</v>
      </c>
      <c r="AJ11" s="39">
        <v>0</v>
      </c>
      <c r="AK11" s="32">
        <f t="shared" si="13"/>
        <v>0</v>
      </c>
      <c r="AL11" s="31">
        <v>0.98</v>
      </c>
      <c r="AM11" s="32">
        <f t="shared" si="14"/>
        <v>9.8000000000000004E-2</v>
      </c>
      <c r="AN11" s="31">
        <v>0</v>
      </c>
      <c r="AO11" s="32">
        <v>0</v>
      </c>
      <c r="AP11" s="109">
        <v>0</v>
      </c>
      <c r="AQ11" s="109">
        <v>0</v>
      </c>
    </row>
    <row r="12" spans="1:43">
      <c r="A12" t="s">
        <v>592</v>
      </c>
      <c r="B12" t="s">
        <v>940</v>
      </c>
      <c r="C12" s="31">
        <v>1973</v>
      </c>
      <c r="D12" s="27">
        <v>2013</v>
      </c>
      <c r="E12" s="32">
        <f t="shared" si="0"/>
        <v>40</v>
      </c>
      <c r="F12" s="31">
        <v>6</v>
      </c>
      <c r="G12" s="36">
        <v>11</v>
      </c>
      <c r="H12" s="27">
        <f t="shared" si="1"/>
        <v>0.27500000000000002</v>
      </c>
      <c r="I12" s="36">
        <v>2</v>
      </c>
      <c r="J12" s="32">
        <f t="shared" si="2"/>
        <v>0.05</v>
      </c>
      <c r="K12" s="31">
        <v>3</v>
      </c>
      <c r="L12" s="36">
        <v>6</v>
      </c>
      <c r="M12" s="27">
        <f t="shared" si="3"/>
        <v>0.15</v>
      </c>
      <c r="N12" s="36">
        <v>1</v>
      </c>
      <c r="O12" s="32">
        <f t="shared" si="4"/>
        <v>2.5000000000000001E-2</v>
      </c>
      <c r="P12" s="31">
        <v>1</v>
      </c>
      <c r="Q12" s="36">
        <v>0</v>
      </c>
      <c r="R12" s="27">
        <f t="shared" si="5"/>
        <v>0</v>
      </c>
      <c r="S12" s="36">
        <v>0</v>
      </c>
      <c r="T12" s="32">
        <f t="shared" si="6"/>
        <v>0</v>
      </c>
      <c r="U12" s="31">
        <v>2</v>
      </c>
      <c r="V12" s="36">
        <v>6</v>
      </c>
      <c r="W12" s="27">
        <f t="shared" si="7"/>
        <v>0.15</v>
      </c>
      <c r="X12" s="36">
        <v>1</v>
      </c>
      <c r="Y12" s="32">
        <f t="shared" si="8"/>
        <v>2.5000000000000001E-2</v>
      </c>
      <c r="Z12" s="31">
        <v>1</v>
      </c>
      <c r="AA12" s="36">
        <v>5</v>
      </c>
      <c r="AB12" s="27">
        <f t="shared" si="9"/>
        <v>0.125</v>
      </c>
      <c r="AC12" s="36">
        <v>1</v>
      </c>
      <c r="AD12" s="32">
        <f t="shared" si="10"/>
        <v>2.5000000000000001E-2</v>
      </c>
      <c r="AE12" s="31">
        <v>1</v>
      </c>
      <c r="AF12" s="36">
        <v>5</v>
      </c>
      <c r="AG12" s="27">
        <f t="shared" si="11"/>
        <v>0.125</v>
      </c>
      <c r="AH12" s="36">
        <v>1</v>
      </c>
      <c r="AI12" s="32">
        <f t="shared" si="12"/>
        <v>2.5000000000000001E-2</v>
      </c>
      <c r="AJ12" s="39">
        <v>0</v>
      </c>
      <c r="AK12" s="32">
        <f t="shared" si="13"/>
        <v>0</v>
      </c>
      <c r="AL12" s="31">
        <v>8.3330000000000002</v>
      </c>
      <c r="AM12" s="32">
        <f t="shared" si="14"/>
        <v>0.20832500000000001</v>
      </c>
      <c r="AN12" s="31">
        <v>0</v>
      </c>
      <c r="AO12" s="32">
        <v>0</v>
      </c>
      <c r="AP12" s="109">
        <v>0</v>
      </c>
      <c r="AQ12" s="109">
        <v>0</v>
      </c>
    </row>
    <row r="13" spans="1:43" ht="15" thickBot="1">
      <c r="A13" t="s">
        <v>593</v>
      </c>
      <c r="B13" t="s">
        <v>940</v>
      </c>
      <c r="C13" s="33">
        <v>1972</v>
      </c>
      <c r="D13" s="34">
        <v>2013</v>
      </c>
      <c r="E13" s="35">
        <f t="shared" si="0"/>
        <v>41</v>
      </c>
      <c r="F13" s="33">
        <v>83</v>
      </c>
      <c r="G13" s="34">
        <v>1100</v>
      </c>
      <c r="H13" s="34">
        <f t="shared" si="1"/>
        <v>26.829268292682926</v>
      </c>
      <c r="I13" s="34">
        <v>18</v>
      </c>
      <c r="J13" s="35">
        <f t="shared" si="2"/>
        <v>0.43902439024390244</v>
      </c>
      <c r="K13" s="33">
        <v>74</v>
      </c>
      <c r="L13" s="34">
        <v>1084</v>
      </c>
      <c r="M13" s="34">
        <f t="shared" si="3"/>
        <v>26.439024390243901</v>
      </c>
      <c r="N13" s="34">
        <v>18</v>
      </c>
      <c r="O13" s="35">
        <f t="shared" si="4"/>
        <v>0.43902439024390244</v>
      </c>
      <c r="P13" s="33">
        <v>17</v>
      </c>
      <c r="Q13" s="34">
        <v>233</v>
      </c>
      <c r="R13" s="34">
        <f t="shared" si="5"/>
        <v>5.6829268292682924</v>
      </c>
      <c r="S13" s="34">
        <v>10</v>
      </c>
      <c r="T13" s="35">
        <f t="shared" si="6"/>
        <v>0.24390243902439024</v>
      </c>
      <c r="U13" s="33">
        <v>57</v>
      </c>
      <c r="V13" s="34">
        <v>851</v>
      </c>
      <c r="W13" s="34">
        <f t="shared" si="7"/>
        <v>20.756097560975611</v>
      </c>
      <c r="X13" s="34">
        <v>15</v>
      </c>
      <c r="Y13" s="35">
        <f t="shared" si="8"/>
        <v>0.36585365853658536</v>
      </c>
      <c r="Z13" s="33">
        <v>20</v>
      </c>
      <c r="AA13" s="34">
        <v>214</v>
      </c>
      <c r="AB13" s="34">
        <f t="shared" si="9"/>
        <v>5.2195121951219514</v>
      </c>
      <c r="AC13" s="34">
        <v>7</v>
      </c>
      <c r="AD13" s="35">
        <f t="shared" si="10"/>
        <v>0.17073170731707318</v>
      </c>
      <c r="AE13" s="33">
        <v>58</v>
      </c>
      <c r="AF13" s="34">
        <v>971</v>
      </c>
      <c r="AG13" s="34">
        <f t="shared" si="11"/>
        <v>23.682926829268293</v>
      </c>
      <c r="AH13" s="34">
        <v>17</v>
      </c>
      <c r="AI13" s="35">
        <f t="shared" si="12"/>
        <v>0.41463414634146339</v>
      </c>
      <c r="AJ13" s="74">
        <v>0</v>
      </c>
      <c r="AK13" s="35">
        <f t="shared" si="13"/>
        <v>0</v>
      </c>
      <c r="AL13" s="33">
        <v>30</v>
      </c>
      <c r="AM13" s="35">
        <f t="shared" si="14"/>
        <v>0.73170731707317072</v>
      </c>
      <c r="AN13" s="33">
        <v>0</v>
      </c>
      <c r="AO13" s="35">
        <v>0</v>
      </c>
      <c r="AP13" s="88">
        <v>0</v>
      </c>
      <c r="AQ13" s="88">
        <v>0</v>
      </c>
    </row>
    <row r="14" spans="1:43">
      <c r="A14" t="s">
        <v>1253</v>
      </c>
      <c r="B14">
        <v>9</v>
      </c>
      <c r="G14">
        <f>SUM(G5:G13)</f>
        <v>2016</v>
      </c>
      <c r="H14" s="20">
        <f>SUM(H5:H13)</f>
        <v>64.294331289778597</v>
      </c>
      <c r="I14">
        <f>SUM(I5:I13)</f>
        <v>57</v>
      </c>
      <c r="J14">
        <f>SUM(J5:J13)</f>
        <v>2.2738914363859033</v>
      </c>
      <c r="L14">
        <f>SUM(L5:L13)</f>
        <v>1842</v>
      </c>
      <c r="M14" s="20">
        <f>SUM(M5:M13)</f>
        <v>58.809552133321553</v>
      </c>
      <c r="N14">
        <f>SUM(N5:N13)</f>
        <v>55</v>
      </c>
      <c r="O14">
        <f>SUM(O5:O13)</f>
        <v>2.2225756469122189</v>
      </c>
      <c r="Q14">
        <f>SUM(Q5:Q13)</f>
        <v>501</v>
      </c>
      <c r="R14" s="20">
        <f>SUM(R5:R13)</f>
        <v>21.263255164474124</v>
      </c>
      <c r="S14">
        <f>SUM(S5:S13)</f>
        <v>27</v>
      </c>
      <c r="T14">
        <f>SUM(T5:T13)</f>
        <v>1.1832164208179545</v>
      </c>
      <c r="V14">
        <f>SUM(V5:V13)</f>
        <v>1338</v>
      </c>
      <c r="W14" s="20">
        <f>SUM(W5:W13)</f>
        <v>37.467349600426381</v>
      </c>
      <c r="X14">
        <f>SUM(X5:X13)</f>
        <v>42</v>
      </c>
      <c r="Y14">
        <f>SUM(Y5:Y13)</f>
        <v>1.4299023153143708</v>
      </c>
      <c r="AA14">
        <f>SUM(AA5:AA13)</f>
        <v>425</v>
      </c>
      <c r="AB14" s="20">
        <f>SUM(AB5:AB13)</f>
        <v>12.27291185807243</v>
      </c>
      <c r="AC14">
        <f>SUM(AC5:AC13)</f>
        <v>21</v>
      </c>
      <c r="AD14">
        <f>SUM(AD5:AD13)</f>
        <v>0.67162294402954403</v>
      </c>
      <c r="AF14">
        <f t="shared" ref="AF14:AM14" si="15">SUM(AF5:AF13)</f>
        <v>1537</v>
      </c>
      <c r="AG14" s="20">
        <f t="shared" si="15"/>
        <v>43.084684406990029</v>
      </c>
      <c r="AH14">
        <f t="shared" si="15"/>
        <v>49</v>
      </c>
      <c r="AI14">
        <f t="shared" si="15"/>
        <v>1.7192581999446457</v>
      </c>
      <c r="AJ14">
        <f t="shared" si="15"/>
        <v>34</v>
      </c>
      <c r="AK14">
        <f t="shared" si="15"/>
        <v>1.1724137931034482</v>
      </c>
      <c r="AL14">
        <f t="shared" si="15"/>
        <v>105.88200000000001</v>
      </c>
      <c r="AM14">
        <f t="shared" si="15"/>
        <v>3.3958134779494991</v>
      </c>
      <c r="AN14">
        <f>SUM(AN5:AN13)</f>
        <v>5</v>
      </c>
      <c r="AO14">
        <f>SUM(AO5:AO13)</f>
        <v>0</v>
      </c>
      <c r="AP14">
        <v>0</v>
      </c>
      <c r="AQ14">
        <f>SUM(AQ5:AQ13)</f>
        <v>2</v>
      </c>
    </row>
    <row r="15" spans="1:43" ht="80" thickBot="1">
      <c r="G15" s="67" t="s">
        <v>1254</v>
      </c>
      <c r="H15" s="67" t="s">
        <v>1294</v>
      </c>
      <c r="I15" s="67" t="s">
        <v>1295</v>
      </c>
      <c r="J15" s="67" t="s">
        <v>1255</v>
      </c>
      <c r="K15" s="67"/>
      <c r="L15" s="67" t="s">
        <v>1256</v>
      </c>
      <c r="M15" s="67" t="s">
        <v>1296</v>
      </c>
      <c r="N15" s="67" t="s">
        <v>1297</v>
      </c>
      <c r="O15" s="67" t="s">
        <v>1257</v>
      </c>
      <c r="P15" s="67"/>
      <c r="Q15" s="67" t="s">
        <v>1258</v>
      </c>
      <c r="R15" s="67" t="s">
        <v>1298</v>
      </c>
      <c r="S15" s="67" t="s">
        <v>1299</v>
      </c>
      <c r="T15" s="67" t="s">
        <v>1259</v>
      </c>
      <c r="U15" s="67"/>
      <c r="V15" s="67" t="s">
        <v>1260</v>
      </c>
      <c r="W15" s="67" t="s">
        <v>1300</v>
      </c>
      <c r="X15" s="67" t="s">
        <v>1301</v>
      </c>
      <c r="Y15" s="67" t="s">
        <v>1261</v>
      </c>
      <c r="Z15" s="67"/>
      <c r="AA15" s="67" t="s">
        <v>1262</v>
      </c>
      <c r="AB15" s="67" t="s">
        <v>1304</v>
      </c>
      <c r="AC15" s="67" t="s">
        <v>1305</v>
      </c>
      <c r="AD15" s="67" t="s">
        <v>1263</v>
      </c>
      <c r="AE15" s="67"/>
      <c r="AF15" s="67" t="s">
        <v>1264</v>
      </c>
      <c r="AG15" s="67" t="s">
        <v>1302</v>
      </c>
      <c r="AH15" s="67" t="s">
        <v>1303</v>
      </c>
      <c r="AI15" s="67" t="s">
        <v>1265</v>
      </c>
      <c r="AJ15" s="67" t="s">
        <v>1266</v>
      </c>
      <c r="AK15" s="70" t="s">
        <v>1306</v>
      </c>
      <c r="AL15" s="64" t="s">
        <v>1309</v>
      </c>
      <c r="AM15" s="64" t="s">
        <v>1316</v>
      </c>
      <c r="AN15" s="67" t="s">
        <v>1353</v>
      </c>
      <c r="AO15" s="67" t="s">
        <v>1354</v>
      </c>
      <c r="AP15" s="67" t="s">
        <v>1355</v>
      </c>
      <c r="AQ15" s="67" t="s">
        <v>1358</v>
      </c>
    </row>
    <row r="16" spans="1:43" ht="30" customHeight="1" thickBot="1">
      <c r="G16" s="65">
        <f>G14/B14</f>
        <v>224</v>
      </c>
      <c r="H16" s="65">
        <f>H14/B14</f>
        <v>7.1438145877531776</v>
      </c>
      <c r="I16" s="65">
        <f>I14/B14</f>
        <v>6.333333333333333</v>
      </c>
      <c r="J16" s="65">
        <f>J14/B14</f>
        <v>0.25265460404287815</v>
      </c>
      <c r="L16" s="65">
        <f>L14/B14</f>
        <v>204.66666666666666</v>
      </c>
      <c r="M16" s="65">
        <f>M14/B14</f>
        <v>6.5343946814801726</v>
      </c>
      <c r="N16" s="65">
        <f>N14/B14</f>
        <v>6.1111111111111107</v>
      </c>
      <c r="O16" s="65">
        <f>O14/B14</f>
        <v>0.24695284965691322</v>
      </c>
      <c r="Q16" s="65">
        <f>Q14/B14</f>
        <v>55.666666666666664</v>
      </c>
      <c r="R16" s="65">
        <f>R14/B14</f>
        <v>2.3625839071637915</v>
      </c>
      <c r="S16" s="65">
        <f>S14/B14</f>
        <v>3</v>
      </c>
      <c r="T16" s="65">
        <f>T14/B14</f>
        <v>0.13146849120199494</v>
      </c>
      <c r="V16" s="65">
        <f>V14/B14</f>
        <v>148.66666666666666</v>
      </c>
      <c r="W16" s="65">
        <f>W14/B14</f>
        <v>4.1630388444918198</v>
      </c>
      <c r="X16" s="65">
        <f>X14/B14</f>
        <v>4.666666666666667</v>
      </c>
      <c r="Y16" s="65">
        <f>Y14/B14</f>
        <v>0.15887803503493009</v>
      </c>
      <c r="AA16" s="65">
        <f>AA14/B14</f>
        <v>47.222222222222221</v>
      </c>
      <c r="AB16" s="65">
        <f>AB14/B14</f>
        <v>1.363656873119159</v>
      </c>
      <c r="AC16" s="65">
        <f>AC14/B14</f>
        <v>2.3333333333333335</v>
      </c>
      <c r="AD16" s="65">
        <f>AD14/B14</f>
        <v>7.4624771558838232E-2</v>
      </c>
      <c r="AF16" s="65">
        <f>AF14/B14</f>
        <v>170.77777777777777</v>
      </c>
      <c r="AG16" s="65">
        <f>AG14/B14</f>
        <v>4.7871871563322257</v>
      </c>
      <c r="AH16" s="65">
        <f>AH14/B14</f>
        <v>5.4444444444444446</v>
      </c>
      <c r="AI16" s="65">
        <f>AI14/B14</f>
        <v>0.19102868888273841</v>
      </c>
      <c r="AJ16" s="65">
        <f>AJ14/B14</f>
        <v>3.7777777777777777</v>
      </c>
      <c r="AK16" s="65">
        <f>AK14/B14</f>
        <v>0.13026819923371646</v>
      </c>
      <c r="AL16" s="65">
        <f>AL14/B14</f>
        <v>11.764666666666667</v>
      </c>
      <c r="AM16" s="65">
        <f>AM14/B14</f>
        <v>0.37731260866105543</v>
      </c>
      <c r="AN16" s="65">
        <f>AN14/B14</f>
        <v>0.55555555555555558</v>
      </c>
      <c r="AO16" s="65">
        <f>AO14/B14</f>
        <v>0</v>
      </c>
      <c r="AP16" s="65">
        <f>AP14/B14</f>
        <v>0</v>
      </c>
      <c r="AQ16" s="65">
        <f>AQ14/B14</f>
        <v>0.22222222222222221</v>
      </c>
    </row>
    <row r="18" spans="1:36">
      <c r="A18" s="59" t="s">
        <v>936</v>
      </c>
      <c r="B18" s="59" t="s">
        <v>981</v>
      </c>
      <c r="C18" s="59"/>
      <c r="D18" s="59" t="s">
        <v>982</v>
      </c>
      <c r="E18" s="59"/>
      <c r="F18" s="59"/>
      <c r="G18" s="59"/>
      <c r="H18" s="59"/>
      <c r="I18" s="60"/>
      <c r="J18" s="20"/>
      <c r="K18" s="20"/>
      <c r="L18" s="20"/>
      <c r="N18" s="20"/>
      <c r="O18" s="20"/>
      <c r="P18" s="20"/>
      <c r="Q18" s="20"/>
      <c r="S18" s="20"/>
      <c r="T18" s="20"/>
      <c r="U18" s="20"/>
      <c r="V18" s="20"/>
      <c r="Y18" t="s">
        <v>1310</v>
      </c>
      <c r="Z18" t="s">
        <v>1311</v>
      </c>
      <c r="AA18" t="s">
        <v>1312</v>
      </c>
      <c r="AC18" t="s">
        <v>1313</v>
      </c>
    </row>
    <row r="19" spans="1:36">
      <c r="A19" s="60"/>
      <c r="B19" s="60"/>
      <c r="C19" s="60"/>
      <c r="D19" s="60"/>
      <c r="E19" s="60"/>
      <c r="F19" s="60"/>
      <c r="G19" s="60"/>
      <c r="H19" s="60"/>
      <c r="I19" s="60"/>
      <c r="J19" s="20"/>
      <c r="K19" s="20"/>
      <c r="L19" s="20"/>
      <c r="N19" s="20"/>
      <c r="O19" s="20"/>
      <c r="P19" s="20"/>
      <c r="Q19" s="20"/>
      <c r="S19" s="20"/>
      <c r="T19" s="20"/>
      <c r="U19" s="20"/>
      <c r="V19" s="20"/>
    </row>
    <row r="20" spans="1:36">
      <c r="A20" s="60" t="s">
        <v>1146</v>
      </c>
      <c r="B20" s="60">
        <v>9</v>
      </c>
      <c r="C20" s="60"/>
      <c r="D20" s="60">
        <v>1</v>
      </c>
      <c r="E20" s="60">
        <v>1</v>
      </c>
      <c r="F20" s="60">
        <v>1</v>
      </c>
      <c r="G20" s="60">
        <v>3</v>
      </c>
      <c r="H20" s="60"/>
      <c r="I20" s="60">
        <v>20</v>
      </c>
      <c r="J20" s="60">
        <v>20</v>
      </c>
      <c r="K20" s="60">
        <v>33</v>
      </c>
      <c r="L20" s="20" t="s">
        <v>929</v>
      </c>
      <c r="N20" s="20" t="s">
        <v>929</v>
      </c>
      <c r="O20" s="20"/>
      <c r="P20" s="20"/>
      <c r="Q20" s="20"/>
      <c r="S20" s="20"/>
      <c r="T20" s="20"/>
      <c r="U20" s="20"/>
      <c r="V20" s="20"/>
      <c r="Y20">
        <v>27.940999999999999</v>
      </c>
      <c r="Z20">
        <v>5</v>
      </c>
      <c r="AA20">
        <v>5</v>
      </c>
      <c r="AC20">
        <v>5</v>
      </c>
      <c r="AD20">
        <v>4.8040000000000003</v>
      </c>
      <c r="AE20">
        <v>3.137</v>
      </c>
      <c r="AF20">
        <v>3.137</v>
      </c>
      <c r="AH20">
        <v>1.863</v>
      </c>
    </row>
    <row r="21" spans="1:36">
      <c r="A21" s="60" t="s">
        <v>1147</v>
      </c>
      <c r="B21" s="60">
        <v>7</v>
      </c>
      <c r="C21" s="60"/>
      <c r="D21" s="60">
        <v>1</v>
      </c>
      <c r="E21" s="60">
        <v>6</v>
      </c>
      <c r="F21" s="60">
        <v>17</v>
      </c>
      <c r="G21" s="60">
        <v>19</v>
      </c>
      <c r="H21" s="60"/>
      <c r="I21" s="60">
        <v>27</v>
      </c>
      <c r="J21" s="60">
        <v>32</v>
      </c>
      <c r="K21" s="20" t="s">
        <v>929</v>
      </c>
      <c r="L21" s="20"/>
      <c r="N21" s="20"/>
      <c r="O21" s="20"/>
      <c r="P21" s="20"/>
      <c r="Q21" s="20"/>
      <c r="S21" s="20"/>
      <c r="T21" s="20"/>
      <c r="U21" s="20"/>
      <c r="V21" s="20"/>
      <c r="Y21">
        <v>20.588000000000001</v>
      </c>
      <c r="Z21">
        <v>5</v>
      </c>
      <c r="AA21">
        <v>4.51</v>
      </c>
      <c r="AC21">
        <v>3.431</v>
      </c>
      <c r="AD21">
        <v>3.2349999999999999</v>
      </c>
      <c r="AE21">
        <v>2.4510000000000001</v>
      </c>
      <c r="AF21">
        <v>1.9610000000000001</v>
      </c>
    </row>
    <row r="22" spans="1:36">
      <c r="A22" s="60" t="s">
        <v>1148</v>
      </c>
      <c r="B22" s="60">
        <v>1</v>
      </c>
      <c r="C22" s="60"/>
      <c r="D22" s="60">
        <v>7</v>
      </c>
      <c r="E22" s="60"/>
      <c r="F22" s="60"/>
      <c r="G22" s="60"/>
      <c r="H22" s="60"/>
      <c r="I22" s="60"/>
      <c r="J22" s="20"/>
      <c r="K22" s="20"/>
      <c r="L22" s="20"/>
      <c r="N22" s="20"/>
      <c r="O22" s="20"/>
      <c r="P22" s="20"/>
      <c r="Q22" s="20"/>
      <c r="S22" s="20"/>
      <c r="T22" s="20"/>
      <c r="U22" s="20"/>
      <c r="V22" s="20"/>
      <c r="Y22">
        <v>4.4119999999999999</v>
      </c>
      <c r="Z22">
        <v>4.4119999999999999</v>
      </c>
    </row>
    <row r="23" spans="1:36">
      <c r="A23" s="60" t="s">
        <v>1149</v>
      </c>
      <c r="B23" s="60">
        <v>5</v>
      </c>
      <c r="C23" s="60"/>
      <c r="D23" s="60">
        <v>1</v>
      </c>
      <c r="E23" s="60">
        <v>27</v>
      </c>
      <c r="F23" s="60">
        <v>35</v>
      </c>
      <c r="G23" s="60" t="s">
        <v>929</v>
      </c>
      <c r="H23" s="60"/>
      <c r="I23" s="60" t="s">
        <v>929</v>
      </c>
      <c r="J23" s="20"/>
      <c r="K23" s="20"/>
      <c r="L23" s="20"/>
      <c r="N23" s="20"/>
      <c r="O23" s="20"/>
      <c r="P23" s="20"/>
      <c r="Q23" s="20"/>
      <c r="S23" s="20"/>
      <c r="T23" s="20"/>
      <c r="U23" s="20"/>
      <c r="V23" s="20"/>
      <c r="Y23">
        <v>9.1180000000000003</v>
      </c>
      <c r="Z23">
        <v>5</v>
      </c>
      <c r="AA23">
        <v>2.4510000000000001</v>
      </c>
      <c r="AC23">
        <v>1.667</v>
      </c>
    </row>
    <row r="24" spans="1:36">
      <c r="A24" s="60" t="s">
        <v>1150</v>
      </c>
      <c r="B24" s="60">
        <v>1</v>
      </c>
      <c r="C24" s="60"/>
      <c r="D24" s="60">
        <v>6</v>
      </c>
      <c r="E24" s="60"/>
      <c r="F24" s="60"/>
      <c r="G24" s="60"/>
      <c r="H24" s="60"/>
      <c r="I24" s="60"/>
      <c r="J24" s="20"/>
      <c r="K24" s="20"/>
      <c r="L24" s="20"/>
      <c r="N24" s="20"/>
      <c r="O24" s="20"/>
      <c r="P24" s="20"/>
      <c r="Q24" s="20"/>
      <c r="S24" s="20"/>
      <c r="T24" s="20"/>
      <c r="U24" s="20"/>
      <c r="V24" s="20"/>
      <c r="Y24">
        <v>4.51</v>
      </c>
      <c r="Z24">
        <v>4.51</v>
      </c>
    </row>
    <row r="25" spans="1:36">
      <c r="A25" s="60" t="s">
        <v>1151</v>
      </c>
      <c r="B25" s="60">
        <v>1</v>
      </c>
      <c r="C25" s="60"/>
      <c r="D25" s="60">
        <v>42</v>
      </c>
      <c r="E25" s="60"/>
      <c r="F25" s="60"/>
      <c r="G25" s="60"/>
      <c r="H25" s="60"/>
      <c r="I25" s="60"/>
      <c r="J25" s="20"/>
      <c r="K25" s="20"/>
      <c r="L25" s="20"/>
      <c r="N25" s="20"/>
      <c r="O25" s="20"/>
      <c r="P25" s="20"/>
      <c r="Q25" s="20"/>
      <c r="S25" s="20"/>
      <c r="T25" s="20"/>
      <c r="U25" s="20"/>
      <c r="V25" s="20"/>
      <c r="Y25">
        <v>0.98</v>
      </c>
      <c r="Z25">
        <v>0.98</v>
      </c>
    </row>
    <row r="26" spans="1:36">
      <c r="A26" s="60" t="s">
        <v>1152</v>
      </c>
      <c r="B26" s="60">
        <v>3</v>
      </c>
      <c r="C26" s="60"/>
      <c r="D26" s="60">
        <v>15</v>
      </c>
      <c r="E26" s="60">
        <v>19</v>
      </c>
      <c r="F26" s="60">
        <v>37</v>
      </c>
      <c r="G26" s="60"/>
      <c r="H26" s="60"/>
      <c r="I26" s="60"/>
      <c r="J26" s="20"/>
      <c r="K26" s="20"/>
      <c r="L26" s="20"/>
      <c r="N26" s="20"/>
      <c r="O26" s="20"/>
      <c r="P26" s="20"/>
      <c r="Q26" s="20"/>
      <c r="S26" s="20"/>
      <c r="T26" s="20"/>
      <c r="U26" s="20"/>
      <c r="V26" s="20"/>
      <c r="Y26">
        <v>8.3330000000000002</v>
      </c>
      <c r="Z26">
        <v>3.6269999999999998</v>
      </c>
      <c r="AA26">
        <v>3.2349999999999999</v>
      </c>
      <c r="AC26">
        <v>1.4710000000000001</v>
      </c>
    </row>
    <row r="27" spans="1:36">
      <c r="A27" s="60" t="s">
        <v>1141</v>
      </c>
      <c r="B27" s="60">
        <v>16</v>
      </c>
      <c r="C27" s="60"/>
      <c r="D27" s="60">
        <v>1</v>
      </c>
      <c r="E27" s="60">
        <v>4</v>
      </c>
      <c r="F27" s="60">
        <v>7</v>
      </c>
      <c r="G27" s="60">
        <v>18</v>
      </c>
      <c r="H27" s="60"/>
      <c r="I27" s="60">
        <v>18</v>
      </c>
      <c r="J27" s="60">
        <v>25</v>
      </c>
      <c r="K27" s="60">
        <v>27</v>
      </c>
      <c r="L27" s="60">
        <v>27</v>
      </c>
      <c r="M27" s="60"/>
      <c r="N27" s="60">
        <v>35</v>
      </c>
      <c r="O27" s="20" t="s">
        <v>929</v>
      </c>
      <c r="P27" s="20" t="s">
        <v>929</v>
      </c>
      <c r="Q27" s="20" t="s">
        <v>929</v>
      </c>
      <c r="S27" s="20" t="s">
        <v>929</v>
      </c>
      <c r="T27" s="20" t="s">
        <v>929</v>
      </c>
      <c r="U27" s="20" t="s">
        <v>929</v>
      </c>
      <c r="V27" s="20" t="s">
        <v>929</v>
      </c>
      <c r="Y27">
        <v>30</v>
      </c>
      <c r="Z27">
        <v>5</v>
      </c>
      <c r="AA27">
        <v>4.7060000000000004</v>
      </c>
      <c r="AC27">
        <v>4.4119999999999999</v>
      </c>
      <c r="AD27">
        <v>3.3330000000000002</v>
      </c>
      <c r="AE27">
        <v>3.3330000000000002</v>
      </c>
      <c r="AF27">
        <v>2.6469999999999998</v>
      </c>
      <c r="AH27">
        <v>2.4510000000000001</v>
      </c>
      <c r="AI27">
        <v>2.4510000000000001</v>
      </c>
      <c r="AJ27">
        <v>1.667</v>
      </c>
    </row>
  </sheetData>
  <hyperlinks>
    <hyperlink ref="A3" r:id="rId1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2"/>
  <sheetViews>
    <sheetView topLeftCell="P1" workbookViewId="0">
      <selection activeCell="AQ5" sqref="AQ5:AQ11"/>
    </sheetView>
  </sheetViews>
  <sheetFormatPr baseColWidth="10" defaultColWidth="8.83203125" defaultRowHeight="14" x14ac:dyDescent="0"/>
  <cols>
    <col min="1" max="1" width="18.33203125" customWidth="1"/>
    <col min="3" max="7" width="5.6640625" customWidth="1"/>
    <col min="8" max="8" width="5.6640625" style="20" customWidth="1"/>
    <col min="9" max="12" width="5.6640625" customWidth="1"/>
    <col min="13" max="13" width="5.6640625" style="20" customWidth="1"/>
    <col min="14" max="17" width="5.6640625" customWidth="1"/>
    <col min="18" max="18" width="5.6640625" style="20" customWidth="1"/>
    <col min="19" max="22" width="5.6640625" customWidth="1"/>
    <col min="23" max="23" width="5.6640625" style="20" customWidth="1"/>
    <col min="24" max="27" width="5.6640625" customWidth="1"/>
    <col min="28" max="28" width="5.6640625" style="20" customWidth="1"/>
    <col min="29" max="32" width="5.6640625" customWidth="1"/>
    <col min="33" max="33" width="5.6640625" style="20" customWidth="1"/>
    <col min="34" max="35" width="5.6640625" customWidth="1"/>
  </cols>
  <sheetData>
    <row r="1" spans="1:43">
      <c r="A1">
        <v>30</v>
      </c>
      <c r="B1" t="s">
        <v>24</v>
      </c>
      <c r="C1">
        <v>38</v>
      </c>
      <c r="D1">
        <v>17</v>
      </c>
      <c r="E1">
        <f>AVERAGE(C1:D1)</f>
        <v>27.5</v>
      </c>
      <c r="K1">
        <v>32</v>
      </c>
      <c r="L1" t="s">
        <v>24</v>
      </c>
      <c r="N1">
        <v>38</v>
      </c>
      <c r="O1">
        <v>17</v>
      </c>
      <c r="P1">
        <v>16</v>
      </c>
      <c r="Q1">
        <v>30</v>
      </c>
      <c r="S1">
        <v>38</v>
      </c>
      <c r="T1">
        <v>27.8</v>
      </c>
    </row>
    <row r="2" spans="1:43">
      <c r="A2" t="s">
        <v>576</v>
      </c>
    </row>
    <row r="3" spans="1:43" ht="15" thickBot="1">
      <c r="A3" s="19" t="s">
        <v>577</v>
      </c>
    </row>
    <row r="4" spans="1:43" ht="74.25" customHeight="1" thickBot="1">
      <c r="B4" t="s">
        <v>939</v>
      </c>
      <c r="C4" s="40" t="s">
        <v>938</v>
      </c>
      <c r="D4" s="41" t="s">
        <v>960</v>
      </c>
      <c r="E4" s="42" t="s">
        <v>959</v>
      </c>
      <c r="F4" s="48" t="s">
        <v>946</v>
      </c>
      <c r="G4" s="49" t="s">
        <v>944</v>
      </c>
      <c r="H4" s="49" t="s">
        <v>1284</v>
      </c>
      <c r="I4" s="49" t="s">
        <v>945</v>
      </c>
      <c r="J4" s="50" t="s">
        <v>964</v>
      </c>
      <c r="K4" s="45" t="s">
        <v>947</v>
      </c>
      <c r="L4" s="49" t="s">
        <v>942</v>
      </c>
      <c r="M4" s="49" t="s">
        <v>1285</v>
      </c>
      <c r="N4" s="49" t="s">
        <v>943</v>
      </c>
      <c r="O4" s="50" t="s">
        <v>965</v>
      </c>
      <c r="P4" s="45" t="s">
        <v>951</v>
      </c>
      <c r="Q4" s="49" t="s">
        <v>952</v>
      </c>
      <c r="R4" s="49" t="s">
        <v>1286</v>
      </c>
      <c r="S4" s="49" t="s">
        <v>937</v>
      </c>
      <c r="T4" s="50" t="s">
        <v>966</v>
      </c>
      <c r="U4" s="45" t="s">
        <v>953</v>
      </c>
      <c r="V4" s="49" t="s">
        <v>954</v>
      </c>
      <c r="W4" s="49" t="s">
        <v>1287</v>
      </c>
      <c r="X4" s="49" t="s">
        <v>955</v>
      </c>
      <c r="Y4" s="50" t="s">
        <v>967</v>
      </c>
      <c r="Z4" s="45" t="s">
        <v>948</v>
      </c>
      <c r="AA4" s="49" t="s">
        <v>949</v>
      </c>
      <c r="AB4" s="49" t="s">
        <v>1290</v>
      </c>
      <c r="AC4" s="49" t="s">
        <v>950</v>
      </c>
      <c r="AD4" s="50" t="s">
        <v>968</v>
      </c>
      <c r="AE4" s="45" t="s">
        <v>956</v>
      </c>
      <c r="AF4" s="49" t="s">
        <v>957</v>
      </c>
      <c r="AG4" s="49" t="s">
        <v>1291</v>
      </c>
      <c r="AH4" s="49" t="s">
        <v>958</v>
      </c>
      <c r="AI4" s="50" t="s">
        <v>969</v>
      </c>
      <c r="AJ4" s="72" t="s">
        <v>1252</v>
      </c>
      <c r="AK4" s="50" t="s">
        <v>1307</v>
      </c>
      <c r="AL4" s="85" t="s">
        <v>1309</v>
      </c>
      <c r="AM4" s="44" t="s">
        <v>1316</v>
      </c>
      <c r="AN4" s="72" t="s">
        <v>1317</v>
      </c>
      <c r="AO4" s="89" t="s">
        <v>1318</v>
      </c>
      <c r="AP4" s="108" t="s">
        <v>1319</v>
      </c>
      <c r="AQ4" s="110" t="s">
        <v>1357</v>
      </c>
    </row>
    <row r="5" spans="1:43">
      <c r="A5" t="s">
        <v>578</v>
      </c>
      <c r="B5" t="s">
        <v>940</v>
      </c>
      <c r="C5" s="28">
        <v>2006</v>
      </c>
      <c r="D5" s="29">
        <v>2013</v>
      </c>
      <c r="E5" s="30">
        <f>D5-C5</f>
        <v>7</v>
      </c>
      <c r="F5" s="28">
        <v>4</v>
      </c>
      <c r="G5" s="29">
        <v>22</v>
      </c>
      <c r="H5" s="29">
        <f>G5/E5</f>
        <v>3.1428571428571428</v>
      </c>
      <c r="I5" s="29">
        <v>2</v>
      </c>
      <c r="J5" s="30">
        <f>I5/E5</f>
        <v>0.2857142857142857</v>
      </c>
      <c r="K5" s="28">
        <v>4</v>
      </c>
      <c r="L5" s="29">
        <v>22</v>
      </c>
      <c r="M5" s="29">
        <f>L5/E5</f>
        <v>3.1428571428571428</v>
      </c>
      <c r="N5" s="29">
        <v>2</v>
      </c>
      <c r="O5" s="30">
        <f>N5/E5</f>
        <v>0.2857142857142857</v>
      </c>
      <c r="P5" s="28">
        <v>2</v>
      </c>
      <c r="Q5" s="29">
        <v>2</v>
      </c>
      <c r="R5" s="29">
        <f>Q5/E5</f>
        <v>0.2857142857142857</v>
      </c>
      <c r="S5" s="29">
        <v>1</v>
      </c>
      <c r="T5" s="30">
        <f>S5/E5</f>
        <v>0.14285714285714285</v>
      </c>
      <c r="U5" s="28">
        <v>2</v>
      </c>
      <c r="V5" s="29">
        <v>20</v>
      </c>
      <c r="W5" s="29">
        <f>V5/E5</f>
        <v>2.8571428571428572</v>
      </c>
      <c r="X5" s="29">
        <v>2</v>
      </c>
      <c r="Y5" s="30">
        <f>X5/E5</f>
        <v>0.2857142857142857</v>
      </c>
      <c r="Z5" s="28">
        <v>2</v>
      </c>
      <c r="AA5" s="29">
        <v>20</v>
      </c>
      <c r="AB5" s="29">
        <f>AA5/E5</f>
        <v>2.8571428571428572</v>
      </c>
      <c r="AC5" s="29">
        <v>2</v>
      </c>
      <c r="AD5" s="30">
        <f>AC5/E5</f>
        <v>0.2857142857142857</v>
      </c>
      <c r="AE5" s="28">
        <v>2</v>
      </c>
      <c r="AF5" s="29">
        <v>20</v>
      </c>
      <c r="AG5" s="29">
        <f>AF5/E5</f>
        <v>2.8571428571428572</v>
      </c>
      <c r="AH5" s="29">
        <v>2</v>
      </c>
      <c r="AI5" s="30">
        <f>AH5/E5</f>
        <v>0.2857142857142857</v>
      </c>
      <c r="AJ5" s="78">
        <v>0</v>
      </c>
      <c r="AK5" s="30">
        <f>AJ5/E5</f>
        <v>0</v>
      </c>
      <c r="AL5" s="28">
        <v>10</v>
      </c>
      <c r="AM5" s="30">
        <f>AL5/E5</f>
        <v>1.4285714285714286</v>
      </c>
      <c r="AN5" s="28">
        <v>0</v>
      </c>
      <c r="AO5" s="30">
        <v>0</v>
      </c>
      <c r="AP5" s="87">
        <v>0</v>
      </c>
      <c r="AQ5" s="87">
        <v>0</v>
      </c>
    </row>
    <row r="6" spans="1:43">
      <c r="A6" s="3" t="s">
        <v>579</v>
      </c>
      <c r="B6" s="3" t="s">
        <v>940</v>
      </c>
      <c r="C6" s="31">
        <v>1975</v>
      </c>
      <c r="D6" s="27">
        <v>2013</v>
      </c>
      <c r="E6" s="32">
        <f t="shared" ref="E6:E11" si="0">D6-C6</f>
        <v>38</v>
      </c>
      <c r="F6" s="31">
        <v>12</v>
      </c>
      <c r="G6" s="36">
        <v>306</v>
      </c>
      <c r="H6" s="27">
        <f t="shared" ref="H6:H11" si="1">G6/E6</f>
        <v>8.0526315789473681</v>
      </c>
      <c r="I6" s="36">
        <v>6</v>
      </c>
      <c r="J6" s="32">
        <f t="shared" ref="J6:J11" si="2">I6/E6</f>
        <v>0.15789473684210525</v>
      </c>
      <c r="K6" s="31">
        <v>10</v>
      </c>
      <c r="L6" s="36">
        <v>300</v>
      </c>
      <c r="M6" s="27">
        <f t="shared" ref="M6:M11" si="3">L6/E6</f>
        <v>7.8947368421052628</v>
      </c>
      <c r="N6" s="36">
        <v>6</v>
      </c>
      <c r="O6" s="32">
        <f t="shared" ref="O6:O11" si="4">N6/E6</f>
        <v>0.15789473684210525</v>
      </c>
      <c r="P6" s="31">
        <v>4</v>
      </c>
      <c r="Q6" s="36">
        <v>109</v>
      </c>
      <c r="R6" s="27">
        <f t="shared" ref="R6:R11" si="5">Q6/E6</f>
        <v>2.8684210526315788</v>
      </c>
      <c r="S6" s="36">
        <v>4</v>
      </c>
      <c r="T6" s="32">
        <f t="shared" ref="T6:T11" si="6">S6/E6</f>
        <v>0.10526315789473684</v>
      </c>
      <c r="U6" s="31">
        <v>6</v>
      </c>
      <c r="V6" s="36">
        <v>191</v>
      </c>
      <c r="W6" s="27">
        <f t="shared" ref="W6:W11" si="7">V6/E6</f>
        <v>5.0263157894736841</v>
      </c>
      <c r="X6" s="36">
        <v>4</v>
      </c>
      <c r="Y6" s="32">
        <f t="shared" ref="Y6:Y11" si="8">X6/E6</f>
        <v>0.10526315789473684</v>
      </c>
      <c r="Z6" s="31">
        <v>4</v>
      </c>
      <c r="AA6" s="36">
        <v>145</v>
      </c>
      <c r="AB6" s="27">
        <f t="shared" ref="AB6:AB11" si="9">AA6/E6</f>
        <v>3.8157894736842106</v>
      </c>
      <c r="AC6" s="36">
        <v>3</v>
      </c>
      <c r="AD6" s="32">
        <f t="shared" ref="AD6:AD11" si="10">AC6/E6</f>
        <v>7.8947368421052627E-2</v>
      </c>
      <c r="AE6" s="31">
        <v>8</v>
      </c>
      <c r="AF6" s="36">
        <v>208</v>
      </c>
      <c r="AG6" s="27">
        <f t="shared" ref="AG6:AG11" si="11">AF6/E6</f>
        <v>5.4736842105263159</v>
      </c>
      <c r="AH6" s="36">
        <v>5</v>
      </c>
      <c r="AI6" s="32">
        <f t="shared" ref="AI6:AI11" si="12">AH6/E6</f>
        <v>0.13157894736842105</v>
      </c>
      <c r="AJ6" s="39">
        <v>0</v>
      </c>
      <c r="AK6" s="32">
        <f t="shared" ref="AK6:AK11" si="13">AJ6/E6</f>
        <v>0</v>
      </c>
      <c r="AL6" s="31">
        <v>0</v>
      </c>
      <c r="AM6" s="32">
        <f t="shared" ref="AM6:AM11" si="14">AL6/E6</f>
        <v>0</v>
      </c>
      <c r="AN6" s="31">
        <v>0</v>
      </c>
      <c r="AO6" s="32">
        <v>0</v>
      </c>
      <c r="AP6" s="109">
        <v>1</v>
      </c>
      <c r="AQ6" s="109">
        <v>0</v>
      </c>
    </row>
    <row r="7" spans="1:43">
      <c r="A7" t="s">
        <v>580</v>
      </c>
      <c r="B7" t="s">
        <v>940</v>
      </c>
      <c r="C7" s="31">
        <v>1978</v>
      </c>
      <c r="D7" s="27">
        <v>2013</v>
      </c>
      <c r="E7" s="32">
        <f t="shared" si="0"/>
        <v>35</v>
      </c>
      <c r="F7" s="31">
        <v>32</v>
      </c>
      <c r="G7" s="36">
        <v>494</v>
      </c>
      <c r="H7" s="27">
        <f t="shared" si="1"/>
        <v>14.114285714285714</v>
      </c>
      <c r="I7" s="36">
        <v>11</v>
      </c>
      <c r="J7" s="32">
        <f t="shared" si="2"/>
        <v>0.31428571428571428</v>
      </c>
      <c r="K7" s="31">
        <v>30</v>
      </c>
      <c r="L7" s="36">
        <v>486</v>
      </c>
      <c r="M7" s="27">
        <f t="shared" si="3"/>
        <v>13.885714285714286</v>
      </c>
      <c r="N7" s="36">
        <v>11</v>
      </c>
      <c r="O7" s="32">
        <f t="shared" si="4"/>
        <v>0.31428571428571428</v>
      </c>
      <c r="P7" s="31">
        <v>20</v>
      </c>
      <c r="Q7" s="36">
        <v>395</v>
      </c>
      <c r="R7" s="27">
        <f t="shared" si="5"/>
        <v>11.285714285714286</v>
      </c>
      <c r="S7" s="36">
        <v>9</v>
      </c>
      <c r="T7" s="32">
        <f t="shared" si="6"/>
        <v>0.25714285714285712</v>
      </c>
      <c r="U7" s="31">
        <v>10</v>
      </c>
      <c r="V7" s="36">
        <v>91</v>
      </c>
      <c r="W7" s="27">
        <f t="shared" si="7"/>
        <v>2.6</v>
      </c>
      <c r="X7" s="36">
        <v>6</v>
      </c>
      <c r="Y7" s="32">
        <f t="shared" si="8"/>
        <v>0.17142857142857143</v>
      </c>
      <c r="Z7" s="31">
        <v>2</v>
      </c>
      <c r="AA7" s="36">
        <v>11</v>
      </c>
      <c r="AB7" s="27">
        <f t="shared" si="9"/>
        <v>0.31428571428571428</v>
      </c>
      <c r="AC7" s="36">
        <v>1</v>
      </c>
      <c r="AD7" s="32">
        <f t="shared" si="10"/>
        <v>2.8571428571428571E-2</v>
      </c>
      <c r="AE7" s="31">
        <v>18</v>
      </c>
      <c r="AF7" s="36">
        <v>391</v>
      </c>
      <c r="AG7" s="27">
        <f t="shared" si="11"/>
        <v>11.171428571428571</v>
      </c>
      <c r="AH7" s="36">
        <v>9</v>
      </c>
      <c r="AI7" s="32">
        <f t="shared" si="12"/>
        <v>0.25714285714285712</v>
      </c>
      <c r="AJ7" s="39">
        <v>0</v>
      </c>
      <c r="AK7" s="32">
        <f t="shared" si="13"/>
        <v>0</v>
      </c>
      <c r="AL7" s="31">
        <v>9.2159999999999993</v>
      </c>
      <c r="AM7" s="32">
        <f t="shared" si="14"/>
        <v>0.26331428571428567</v>
      </c>
      <c r="AN7" s="31">
        <v>0</v>
      </c>
      <c r="AO7" s="32">
        <v>0</v>
      </c>
      <c r="AP7" s="109">
        <v>0</v>
      </c>
      <c r="AQ7" s="109">
        <v>0</v>
      </c>
    </row>
    <row r="8" spans="1:43">
      <c r="A8" t="s">
        <v>581</v>
      </c>
      <c r="B8" t="s">
        <v>940</v>
      </c>
      <c r="C8" s="31">
        <v>2003</v>
      </c>
      <c r="D8" s="27">
        <v>2013</v>
      </c>
      <c r="E8" s="32">
        <f t="shared" si="0"/>
        <v>10</v>
      </c>
      <c r="F8" s="31">
        <v>16</v>
      </c>
      <c r="G8" s="36">
        <v>143</v>
      </c>
      <c r="H8" s="27">
        <f t="shared" si="1"/>
        <v>14.3</v>
      </c>
      <c r="I8" s="36">
        <v>6</v>
      </c>
      <c r="J8" s="32">
        <f t="shared" si="2"/>
        <v>0.6</v>
      </c>
      <c r="K8" s="31">
        <v>16</v>
      </c>
      <c r="L8" s="36">
        <v>143</v>
      </c>
      <c r="M8" s="27">
        <f t="shared" si="3"/>
        <v>14.3</v>
      </c>
      <c r="N8" s="36">
        <v>6</v>
      </c>
      <c r="O8" s="32">
        <f t="shared" si="4"/>
        <v>0.6</v>
      </c>
      <c r="P8" s="31">
        <v>3</v>
      </c>
      <c r="Q8" s="36">
        <v>3</v>
      </c>
      <c r="R8" s="27">
        <f t="shared" si="5"/>
        <v>0.3</v>
      </c>
      <c r="S8" s="36">
        <v>1</v>
      </c>
      <c r="T8" s="32">
        <f t="shared" si="6"/>
        <v>0.1</v>
      </c>
      <c r="U8" s="31">
        <v>13</v>
      </c>
      <c r="V8" s="36">
        <v>140</v>
      </c>
      <c r="W8" s="27">
        <f t="shared" si="7"/>
        <v>14</v>
      </c>
      <c r="X8" s="36">
        <v>6</v>
      </c>
      <c r="Y8" s="32">
        <f t="shared" si="8"/>
        <v>0.6</v>
      </c>
      <c r="Z8" s="31">
        <v>10</v>
      </c>
      <c r="AA8" s="36">
        <v>136</v>
      </c>
      <c r="AB8" s="27">
        <f t="shared" si="9"/>
        <v>13.6</v>
      </c>
      <c r="AC8" s="36">
        <v>6</v>
      </c>
      <c r="AD8" s="32">
        <f t="shared" si="10"/>
        <v>0.6</v>
      </c>
      <c r="AE8" s="31">
        <v>12</v>
      </c>
      <c r="AF8" s="36">
        <v>137</v>
      </c>
      <c r="AG8" s="27">
        <f t="shared" si="11"/>
        <v>13.7</v>
      </c>
      <c r="AH8" s="36">
        <v>6</v>
      </c>
      <c r="AI8" s="32">
        <f t="shared" si="12"/>
        <v>0.6</v>
      </c>
      <c r="AJ8" s="39">
        <v>0</v>
      </c>
      <c r="AK8" s="32">
        <f t="shared" si="13"/>
        <v>0</v>
      </c>
      <c r="AL8" s="31">
        <v>4.51</v>
      </c>
      <c r="AM8" s="32">
        <f t="shared" si="14"/>
        <v>0.45099999999999996</v>
      </c>
      <c r="AN8" s="31">
        <v>0</v>
      </c>
      <c r="AO8" s="32">
        <v>0</v>
      </c>
      <c r="AP8" s="109">
        <v>0</v>
      </c>
      <c r="AQ8" s="109">
        <v>0</v>
      </c>
    </row>
    <row r="9" spans="1:43">
      <c r="A9" t="s">
        <v>582</v>
      </c>
      <c r="B9" t="s">
        <v>940</v>
      </c>
      <c r="C9" s="31">
        <v>1999</v>
      </c>
      <c r="D9" s="27">
        <v>2013</v>
      </c>
      <c r="E9" s="32">
        <f t="shared" si="0"/>
        <v>14</v>
      </c>
      <c r="F9" s="31">
        <v>15</v>
      </c>
      <c r="G9" s="36">
        <v>316</v>
      </c>
      <c r="H9" s="27">
        <f t="shared" si="1"/>
        <v>22.571428571428573</v>
      </c>
      <c r="I9" s="36">
        <v>10</v>
      </c>
      <c r="J9" s="32">
        <f t="shared" si="2"/>
        <v>0.7142857142857143</v>
      </c>
      <c r="K9" s="31">
        <v>13</v>
      </c>
      <c r="L9" s="36">
        <v>287</v>
      </c>
      <c r="M9" s="27">
        <f t="shared" si="3"/>
        <v>20.5</v>
      </c>
      <c r="N9" s="36">
        <v>10</v>
      </c>
      <c r="O9" s="32">
        <f t="shared" si="4"/>
        <v>0.7142857142857143</v>
      </c>
      <c r="P9" s="31">
        <v>3</v>
      </c>
      <c r="Q9" s="36">
        <v>31</v>
      </c>
      <c r="R9" s="27">
        <f t="shared" si="5"/>
        <v>2.2142857142857144</v>
      </c>
      <c r="S9" s="36">
        <v>2</v>
      </c>
      <c r="T9" s="32">
        <f t="shared" si="6"/>
        <v>0.14285714285714285</v>
      </c>
      <c r="U9" s="31">
        <v>10</v>
      </c>
      <c r="V9" s="36">
        <v>256</v>
      </c>
      <c r="W9" s="27">
        <f t="shared" si="7"/>
        <v>18.285714285714285</v>
      </c>
      <c r="X9" s="36">
        <v>8</v>
      </c>
      <c r="Y9" s="32">
        <f t="shared" si="8"/>
        <v>0.5714285714285714</v>
      </c>
      <c r="Z9" s="31">
        <v>6</v>
      </c>
      <c r="AA9" s="36">
        <v>171</v>
      </c>
      <c r="AB9" s="27">
        <f t="shared" si="9"/>
        <v>12.214285714285714</v>
      </c>
      <c r="AC9" s="36">
        <v>4</v>
      </c>
      <c r="AD9" s="32">
        <f t="shared" si="10"/>
        <v>0.2857142857142857</v>
      </c>
      <c r="AE9" s="31">
        <v>8</v>
      </c>
      <c r="AF9" s="36">
        <v>262</v>
      </c>
      <c r="AG9" s="27">
        <f t="shared" si="11"/>
        <v>18.714285714285715</v>
      </c>
      <c r="AH9" s="36">
        <v>8</v>
      </c>
      <c r="AI9" s="32">
        <f t="shared" si="12"/>
        <v>0.5714285714285714</v>
      </c>
      <c r="AJ9" s="39">
        <v>0</v>
      </c>
      <c r="AK9" s="32">
        <f t="shared" si="13"/>
        <v>0</v>
      </c>
      <c r="AL9" s="31">
        <v>8.8239999999999998</v>
      </c>
      <c r="AM9" s="32">
        <f t="shared" si="14"/>
        <v>0.63028571428571423</v>
      </c>
      <c r="AN9" s="31">
        <v>0</v>
      </c>
      <c r="AO9" s="32">
        <v>0</v>
      </c>
      <c r="AP9" s="109">
        <v>0</v>
      </c>
      <c r="AQ9" s="109">
        <v>0</v>
      </c>
    </row>
    <row r="10" spans="1:43">
      <c r="A10" t="s">
        <v>583</v>
      </c>
      <c r="B10" t="s">
        <v>940</v>
      </c>
      <c r="C10" s="31">
        <v>1979</v>
      </c>
      <c r="D10" s="27">
        <v>2013</v>
      </c>
      <c r="E10" s="32">
        <f t="shared" si="0"/>
        <v>34</v>
      </c>
      <c r="F10" s="31">
        <v>4</v>
      </c>
      <c r="G10" s="36">
        <v>4</v>
      </c>
      <c r="H10" s="27">
        <f t="shared" si="1"/>
        <v>0.11764705882352941</v>
      </c>
      <c r="I10" s="36">
        <v>1</v>
      </c>
      <c r="J10" s="32">
        <f t="shared" si="2"/>
        <v>2.9411764705882353E-2</v>
      </c>
      <c r="K10" s="31">
        <v>2</v>
      </c>
      <c r="L10" s="36">
        <v>3</v>
      </c>
      <c r="M10" s="27">
        <f t="shared" si="3"/>
        <v>8.8235294117647065E-2</v>
      </c>
      <c r="N10" s="36">
        <v>1</v>
      </c>
      <c r="O10" s="32">
        <f t="shared" si="4"/>
        <v>2.9411764705882353E-2</v>
      </c>
      <c r="P10" s="31">
        <v>1</v>
      </c>
      <c r="Q10" s="36">
        <v>2</v>
      </c>
      <c r="R10" s="27">
        <f t="shared" si="5"/>
        <v>5.8823529411764705E-2</v>
      </c>
      <c r="S10" s="36">
        <v>1</v>
      </c>
      <c r="T10" s="32">
        <f t="shared" si="6"/>
        <v>2.9411764705882353E-2</v>
      </c>
      <c r="U10" s="31">
        <v>1</v>
      </c>
      <c r="V10" s="36">
        <v>1</v>
      </c>
      <c r="W10" s="27">
        <f t="shared" si="7"/>
        <v>2.9411764705882353E-2</v>
      </c>
      <c r="X10" s="36">
        <v>1</v>
      </c>
      <c r="Y10" s="32">
        <f t="shared" si="8"/>
        <v>2.9411764705882353E-2</v>
      </c>
      <c r="Z10" s="31">
        <v>0</v>
      </c>
      <c r="AA10" s="36">
        <v>0</v>
      </c>
      <c r="AB10" s="27">
        <f t="shared" si="9"/>
        <v>0</v>
      </c>
      <c r="AC10" s="36">
        <v>0</v>
      </c>
      <c r="AD10" s="32">
        <f t="shared" si="10"/>
        <v>0</v>
      </c>
      <c r="AE10" s="31">
        <v>1</v>
      </c>
      <c r="AF10" s="36">
        <v>1</v>
      </c>
      <c r="AG10" s="27">
        <f t="shared" si="11"/>
        <v>2.9411764705882353E-2</v>
      </c>
      <c r="AH10" s="36">
        <v>1</v>
      </c>
      <c r="AI10" s="32">
        <f t="shared" si="12"/>
        <v>2.9411764705882353E-2</v>
      </c>
      <c r="AJ10" s="39">
        <v>0</v>
      </c>
      <c r="AK10" s="32">
        <f t="shared" si="13"/>
        <v>0</v>
      </c>
      <c r="AL10" s="31">
        <v>0</v>
      </c>
      <c r="AM10" s="32">
        <f t="shared" si="14"/>
        <v>0</v>
      </c>
      <c r="AN10" s="31">
        <v>0</v>
      </c>
      <c r="AO10" s="32">
        <v>0</v>
      </c>
      <c r="AP10" s="109">
        <v>0</v>
      </c>
      <c r="AQ10" s="109">
        <v>0</v>
      </c>
    </row>
    <row r="11" spans="1:43" ht="15" thickBot="1">
      <c r="A11" t="s">
        <v>584</v>
      </c>
      <c r="B11" t="s">
        <v>940</v>
      </c>
      <c r="C11" s="33">
        <v>1988</v>
      </c>
      <c r="D11" s="34">
        <v>2013</v>
      </c>
      <c r="E11" s="35">
        <f t="shared" si="0"/>
        <v>25</v>
      </c>
      <c r="F11" s="33">
        <v>14</v>
      </c>
      <c r="G11" s="34">
        <v>1352</v>
      </c>
      <c r="H11" s="34">
        <f t="shared" si="1"/>
        <v>54.08</v>
      </c>
      <c r="I11" s="34">
        <v>10</v>
      </c>
      <c r="J11" s="35">
        <f t="shared" si="2"/>
        <v>0.4</v>
      </c>
      <c r="K11" s="33">
        <v>9</v>
      </c>
      <c r="L11" s="34">
        <v>1278</v>
      </c>
      <c r="M11" s="34">
        <f t="shared" si="3"/>
        <v>51.12</v>
      </c>
      <c r="N11" s="34">
        <v>8</v>
      </c>
      <c r="O11" s="35">
        <f t="shared" si="4"/>
        <v>0.32</v>
      </c>
      <c r="P11" s="33">
        <v>2</v>
      </c>
      <c r="Q11" s="34">
        <v>113</v>
      </c>
      <c r="R11" s="34">
        <f t="shared" si="5"/>
        <v>4.5199999999999996</v>
      </c>
      <c r="S11" s="34">
        <v>2</v>
      </c>
      <c r="T11" s="35">
        <f t="shared" si="6"/>
        <v>0.08</v>
      </c>
      <c r="U11" s="33">
        <v>7</v>
      </c>
      <c r="V11" s="34">
        <v>1165</v>
      </c>
      <c r="W11" s="34">
        <f t="shared" si="7"/>
        <v>46.6</v>
      </c>
      <c r="X11" s="34">
        <v>7</v>
      </c>
      <c r="Y11" s="35">
        <f t="shared" si="8"/>
        <v>0.28000000000000003</v>
      </c>
      <c r="Z11" s="33">
        <v>4</v>
      </c>
      <c r="AA11" s="34">
        <v>1098</v>
      </c>
      <c r="AB11" s="34">
        <f t="shared" si="9"/>
        <v>43.92</v>
      </c>
      <c r="AC11" s="34">
        <v>4</v>
      </c>
      <c r="AD11" s="35">
        <f t="shared" si="10"/>
        <v>0.16</v>
      </c>
      <c r="AE11" s="33">
        <v>6</v>
      </c>
      <c r="AF11" s="34">
        <v>1155</v>
      </c>
      <c r="AG11" s="34">
        <f t="shared" si="11"/>
        <v>46.2</v>
      </c>
      <c r="AH11" s="34">
        <v>6</v>
      </c>
      <c r="AI11" s="35">
        <f t="shared" si="12"/>
        <v>0.24</v>
      </c>
      <c r="AJ11" s="74">
        <v>0</v>
      </c>
      <c r="AK11" s="35">
        <f t="shared" si="13"/>
        <v>0</v>
      </c>
      <c r="AL11" s="33">
        <v>16.568999999999999</v>
      </c>
      <c r="AM11" s="35">
        <f t="shared" si="14"/>
        <v>0.66276000000000002</v>
      </c>
      <c r="AN11" s="33">
        <v>0</v>
      </c>
      <c r="AO11" s="35">
        <v>0</v>
      </c>
      <c r="AP11" s="88">
        <v>0</v>
      </c>
      <c r="AQ11" s="88">
        <v>0</v>
      </c>
    </row>
    <row r="12" spans="1:43">
      <c r="A12" t="s">
        <v>1253</v>
      </c>
      <c r="B12">
        <v>7</v>
      </c>
      <c r="G12">
        <f>SUM(G5:G11)</f>
        <v>2637</v>
      </c>
      <c r="H12" s="20">
        <f>SUM(H5:H11)</f>
        <v>116.37885006634232</v>
      </c>
      <c r="I12">
        <f>SUM(I5:I11)</f>
        <v>46</v>
      </c>
      <c r="J12">
        <f>SUM(J5:J11)</f>
        <v>2.5015922158337016</v>
      </c>
      <c r="L12">
        <f>SUM(L5:L11)</f>
        <v>2519</v>
      </c>
      <c r="M12" s="20">
        <f>SUM(M5:M11)</f>
        <v>110.93154356479434</v>
      </c>
      <c r="N12">
        <f>SUM(N5:N11)</f>
        <v>44</v>
      </c>
      <c r="O12">
        <f>SUM(O5:O11)</f>
        <v>2.4215922158337015</v>
      </c>
      <c r="Q12">
        <f>SUM(Q5:Q11)</f>
        <v>655</v>
      </c>
      <c r="R12" s="20">
        <f>SUM(R5:R11)</f>
        <v>21.532958867757632</v>
      </c>
      <c r="S12">
        <f>SUM(S5:S11)</f>
        <v>20</v>
      </c>
      <c r="T12">
        <f>SUM(T5:T11)</f>
        <v>0.85753206545776206</v>
      </c>
      <c r="V12">
        <f>SUM(V5:V11)</f>
        <v>1864</v>
      </c>
      <c r="W12" s="20">
        <f>SUM(W5:W11)</f>
        <v>89.398584697036711</v>
      </c>
      <c r="X12">
        <f>SUM(X5:X11)</f>
        <v>34</v>
      </c>
      <c r="Y12">
        <f>SUM(Y5:Y11)</f>
        <v>2.0432463511720478</v>
      </c>
      <c r="AA12">
        <f>SUM(AA5:AA11)</f>
        <v>1581</v>
      </c>
      <c r="AB12" s="20">
        <f>SUM(AB5:AB11)</f>
        <v>76.721503759398502</v>
      </c>
      <c r="AC12">
        <f>SUM(AC5:AC11)</f>
        <v>20</v>
      </c>
      <c r="AD12">
        <f>SUM(AD5:AD11)</f>
        <v>1.4389473684210525</v>
      </c>
      <c r="AF12">
        <f t="shared" ref="AF12:AM12" si="15">SUM(AF5:AF11)</f>
        <v>2174</v>
      </c>
      <c r="AG12" s="20">
        <f t="shared" si="15"/>
        <v>98.145953118089352</v>
      </c>
      <c r="AH12">
        <f t="shared" si="15"/>
        <v>37</v>
      </c>
      <c r="AI12">
        <f t="shared" si="15"/>
        <v>2.1152764263600172</v>
      </c>
      <c r="AJ12">
        <f t="shared" si="15"/>
        <v>0</v>
      </c>
      <c r="AK12">
        <f t="shared" si="15"/>
        <v>0</v>
      </c>
      <c r="AL12">
        <f t="shared" si="15"/>
        <v>49.119</v>
      </c>
      <c r="AM12">
        <f t="shared" si="15"/>
        <v>3.4359314285714286</v>
      </c>
      <c r="AN12">
        <f>SUM(AN5:AN11)</f>
        <v>0</v>
      </c>
      <c r="AO12">
        <f>SUM(AO5:AO11)</f>
        <v>0</v>
      </c>
      <c r="AP12" s="20">
        <v>1</v>
      </c>
      <c r="AQ12">
        <f>SUM(AQ5:AQ11)</f>
        <v>0</v>
      </c>
    </row>
    <row r="13" spans="1:43" ht="80" thickBot="1">
      <c r="G13" s="67" t="s">
        <v>1254</v>
      </c>
      <c r="H13" s="67" t="s">
        <v>1294</v>
      </c>
      <c r="I13" s="67" t="s">
        <v>1295</v>
      </c>
      <c r="J13" s="67" t="s">
        <v>1255</v>
      </c>
      <c r="K13" s="67"/>
      <c r="L13" s="67" t="s">
        <v>1256</v>
      </c>
      <c r="M13" s="67" t="s">
        <v>1296</v>
      </c>
      <c r="N13" s="67" t="s">
        <v>1297</v>
      </c>
      <c r="O13" s="67" t="s">
        <v>1257</v>
      </c>
      <c r="P13" s="67"/>
      <c r="Q13" s="67" t="s">
        <v>1258</v>
      </c>
      <c r="R13" s="67" t="s">
        <v>1298</v>
      </c>
      <c r="S13" s="67" t="s">
        <v>1299</v>
      </c>
      <c r="T13" s="67" t="s">
        <v>1259</v>
      </c>
      <c r="U13" s="67"/>
      <c r="V13" s="67" t="s">
        <v>1260</v>
      </c>
      <c r="W13" s="67" t="s">
        <v>1300</v>
      </c>
      <c r="X13" s="67" t="s">
        <v>1301</v>
      </c>
      <c r="Y13" s="67" t="s">
        <v>1261</v>
      </c>
      <c r="Z13" s="67"/>
      <c r="AA13" s="67" t="s">
        <v>1262</v>
      </c>
      <c r="AB13" s="67" t="s">
        <v>1304</v>
      </c>
      <c r="AC13" s="67" t="s">
        <v>1305</v>
      </c>
      <c r="AD13" s="67" t="s">
        <v>1263</v>
      </c>
      <c r="AE13" s="67"/>
      <c r="AF13" s="67" t="s">
        <v>1264</v>
      </c>
      <c r="AG13" s="67" t="s">
        <v>1302</v>
      </c>
      <c r="AH13" s="67" t="s">
        <v>1303</v>
      </c>
      <c r="AI13" s="67" t="s">
        <v>1265</v>
      </c>
      <c r="AJ13" s="67" t="s">
        <v>1266</v>
      </c>
      <c r="AK13" s="70" t="s">
        <v>1306</v>
      </c>
      <c r="AL13" s="64" t="s">
        <v>1309</v>
      </c>
      <c r="AM13" s="64" t="s">
        <v>1316</v>
      </c>
      <c r="AN13" s="67" t="s">
        <v>1353</v>
      </c>
      <c r="AO13" s="67" t="s">
        <v>1354</v>
      </c>
      <c r="AP13" s="67" t="s">
        <v>1355</v>
      </c>
      <c r="AQ13" s="67" t="s">
        <v>1358</v>
      </c>
    </row>
    <row r="14" spans="1:43" ht="30" customHeight="1" thickBot="1">
      <c r="G14" s="65">
        <f>G12/B12</f>
        <v>376.71428571428572</v>
      </c>
      <c r="H14" s="65">
        <f>H12/B12</f>
        <v>16.625550009477475</v>
      </c>
      <c r="I14" s="65">
        <f>I12/B12</f>
        <v>6.5714285714285712</v>
      </c>
      <c r="J14" s="65">
        <f>J12/B12</f>
        <v>0.35737031654767165</v>
      </c>
      <c r="L14" s="65">
        <f>L12/B12</f>
        <v>359.85714285714283</v>
      </c>
      <c r="M14" s="65">
        <f>M12/B12</f>
        <v>15.847363366399192</v>
      </c>
      <c r="N14" s="65">
        <f>N12/B12</f>
        <v>6.2857142857142856</v>
      </c>
      <c r="O14" s="65">
        <f>O12/B12</f>
        <v>0.3459417451191002</v>
      </c>
      <c r="Q14" s="65">
        <f>Q12/B12</f>
        <v>93.571428571428569</v>
      </c>
      <c r="R14" s="65">
        <f>R12/B12</f>
        <v>3.0761369811082333</v>
      </c>
      <c r="S14" s="65">
        <f>S12/B12</f>
        <v>2.8571428571428572</v>
      </c>
      <c r="T14" s="65">
        <f>T12/B12</f>
        <v>0.12250458077968029</v>
      </c>
      <c r="V14" s="65">
        <f>V12/B12</f>
        <v>266.28571428571428</v>
      </c>
      <c r="W14" s="65">
        <f>W12/B12</f>
        <v>12.771226385290959</v>
      </c>
      <c r="X14" s="65">
        <f>X12/B12</f>
        <v>4.8571428571428568</v>
      </c>
      <c r="Y14" s="65">
        <f>Y12/B12</f>
        <v>0.29189233588172109</v>
      </c>
      <c r="AA14" s="65">
        <f>AA12/B12</f>
        <v>225.85714285714286</v>
      </c>
      <c r="AB14" s="65">
        <f>AB12/B12</f>
        <v>10.960214822771215</v>
      </c>
      <c r="AC14" s="65">
        <f>AC12/B12</f>
        <v>2.8571428571428572</v>
      </c>
      <c r="AD14" s="65">
        <f>AD12/B12</f>
        <v>0.20556390977443609</v>
      </c>
      <c r="AF14" s="65">
        <f>AF12/B12</f>
        <v>310.57142857142856</v>
      </c>
      <c r="AG14" s="65">
        <f>AG12/B12</f>
        <v>14.020850445441337</v>
      </c>
      <c r="AH14" s="65">
        <f>AH12/B12</f>
        <v>5.2857142857142856</v>
      </c>
      <c r="AI14" s="65">
        <f>AI12/B12</f>
        <v>0.30218234662285959</v>
      </c>
      <c r="AJ14" s="65">
        <f>AJ12/B12</f>
        <v>0</v>
      </c>
      <c r="AK14" s="65">
        <f>AK12/B12</f>
        <v>0</v>
      </c>
      <c r="AL14" s="65">
        <f>AL12/B12</f>
        <v>7.0170000000000003</v>
      </c>
      <c r="AM14" s="65">
        <f>AM12/B12</f>
        <v>0.49084734693877552</v>
      </c>
      <c r="AN14" s="65">
        <f>AN12/B12</f>
        <v>0</v>
      </c>
      <c r="AO14" s="65">
        <f>AO12/B12</f>
        <v>0</v>
      </c>
      <c r="AP14" s="65">
        <f>AP12/B12</f>
        <v>0.14285714285714285</v>
      </c>
      <c r="AQ14" s="65">
        <f>AQ12/B12</f>
        <v>0</v>
      </c>
    </row>
    <row r="16" spans="1:43">
      <c r="A16" s="59" t="s">
        <v>936</v>
      </c>
      <c r="B16" s="59" t="s">
        <v>981</v>
      </c>
      <c r="C16" s="59"/>
      <c r="D16" s="59" t="s">
        <v>982</v>
      </c>
      <c r="E16" s="59"/>
      <c r="F16" s="59"/>
      <c r="G16" s="59"/>
      <c r="H16" s="59"/>
      <c r="L16" t="s">
        <v>1310</v>
      </c>
      <c r="N16" t="s">
        <v>1311</v>
      </c>
      <c r="O16" t="s">
        <v>1312</v>
      </c>
      <c r="P16" t="s">
        <v>1313</v>
      </c>
    </row>
    <row r="17" spans="1:17">
      <c r="A17" s="60"/>
      <c r="B17" s="60"/>
      <c r="C17" s="60"/>
      <c r="D17" s="60"/>
      <c r="E17" s="60"/>
      <c r="F17" s="60"/>
      <c r="G17" s="60"/>
      <c r="H17" s="60"/>
    </row>
    <row r="18" spans="1:17">
      <c r="A18" s="60" t="s">
        <v>1153</v>
      </c>
      <c r="B18" s="60">
        <v>2</v>
      </c>
      <c r="C18" s="60"/>
      <c r="D18" s="60">
        <v>1</v>
      </c>
      <c r="E18" s="60">
        <v>1</v>
      </c>
      <c r="F18" s="60"/>
      <c r="G18" s="60"/>
      <c r="H18" s="60"/>
      <c r="L18">
        <v>10</v>
      </c>
      <c r="N18">
        <v>5</v>
      </c>
      <c r="O18">
        <v>5</v>
      </c>
    </row>
    <row r="19" spans="1:17">
      <c r="A19" s="60" t="s">
        <v>1154</v>
      </c>
      <c r="B19" s="60">
        <v>3</v>
      </c>
      <c r="C19" s="60"/>
      <c r="D19" s="60">
        <v>4</v>
      </c>
      <c r="E19" s="60">
        <v>6</v>
      </c>
      <c r="F19" s="60" t="s">
        <v>929</v>
      </c>
      <c r="G19" s="60"/>
      <c r="H19" s="60"/>
      <c r="L19">
        <v>9.2159999999999993</v>
      </c>
      <c r="N19">
        <v>4.7060000000000004</v>
      </c>
      <c r="O19">
        <v>4.51</v>
      </c>
    </row>
    <row r="20" spans="1:17">
      <c r="A20" s="60" t="s">
        <v>1155</v>
      </c>
      <c r="B20" s="60">
        <v>2</v>
      </c>
      <c r="C20" s="60"/>
      <c r="D20" s="60">
        <v>6</v>
      </c>
      <c r="E20" s="60" t="s">
        <v>929</v>
      </c>
      <c r="F20" s="60"/>
      <c r="G20" s="60"/>
      <c r="H20" s="60"/>
      <c r="L20">
        <v>4.51</v>
      </c>
      <c r="N20">
        <v>4.51</v>
      </c>
    </row>
    <row r="21" spans="1:17">
      <c r="A21" s="60" t="s">
        <v>1156</v>
      </c>
      <c r="B21" s="60">
        <v>2</v>
      </c>
      <c r="C21" s="60"/>
      <c r="D21" s="60">
        <v>3</v>
      </c>
      <c r="E21" s="60">
        <v>11</v>
      </c>
      <c r="F21" s="60"/>
      <c r="G21" s="60"/>
      <c r="H21" s="60"/>
      <c r="L21">
        <v>8.8239999999999998</v>
      </c>
      <c r="N21">
        <v>4.8040000000000003</v>
      </c>
      <c r="O21">
        <v>4.0199999999999996</v>
      </c>
    </row>
    <row r="22" spans="1:17">
      <c r="A22" s="60" t="s">
        <v>1157</v>
      </c>
      <c r="B22" s="60">
        <v>4</v>
      </c>
      <c r="C22" s="60"/>
      <c r="D22" s="60">
        <v>6</v>
      </c>
      <c r="E22" s="60">
        <v>6</v>
      </c>
      <c r="F22" s="60">
        <v>6</v>
      </c>
      <c r="G22" s="60">
        <v>21</v>
      </c>
      <c r="H22" s="60"/>
      <c r="L22">
        <v>16.568999999999999</v>
      </c>
      <c r="N22">
        <v>4.51</v>
      </c>
      <c r="O22">
        <v>4.51</v>
      </c>
      <c r="P22">
        <v>4.51</v>
      </c>
      <c r="Q22">
        <v>3.0390000000000001</v>
      </c>
    </row>
  </sheetData>
  <hyperlinks>
    <hyperlink ref="A3" r:id="rId1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32"/>
  <sheetViews>
    <sheetView topLeftCell="P1" workbookViewId="0">
      <selection activeCell="AQ5" sqref="AQ5:AQ17"/>
    </sheetView>
  </sheetViews>
  <sheetFormatPr baseColWidth="10" defaultColWidth="8.83203125" defaultRowHeight="14" x14ac:dyDescent="0"/>
  <cols>
    <col min="1" max="1" width="31.83203125" customWidth="1"/>
    <col min="3" max="7" width="5.6640625" customWidth="1"/>
    <col min="8" max="8" width="5.6640625" style="20" customWidth="1"/>
    <col min="9" max="12" width="5.6640625" customWidth="1"/>
    <col min="13" max="13" width="5.6640625" style="20" customWidth="1"/>
    <col min="14" max="17" width="5.6640625" customWidth="1"/>
    <col min="18" max="18" width="5.6640625" style="20" customWidth="1"/>
    <col min="19" max="22" width="5.6640625" customWidth="1"/>
    <col min="23" max="23" width="5.6640625" style="20" customWidth="1"/>
    <col min="24" max="27" width="5.6640625" customWidth="1"/>
    <col min="28" max="28" width="5.6640625" style="20" customWidth="1"/>
    <col min="29" max="32" width="5.6640625" customWidth="1"/>
    <col min="33" max="33" width="5.6640625" style="20" customWidth="1"/>
    <col min="34" max="35" width="5.6640625" customWidth="1"/>
  </cols>
  <sheetData>
    <row r="1" spans="1:43">
      <c r="A1">
        <v>31</v>
      </c>
      <c r="B1" t="s">
        <v>36</v>
      </c>
      <c r="C1">
        <v>31</v>
      </c>
      <c r="D1">
        <v>28</v>
      </c>
      <c r="E1">
        <f>AVERAGE(C1:D1)</f>
        <v>29.5</v>
      </c>
      <c r="K1">
        <v>17</v>
      </c>
      <c r="L1" t="s">
        <v>36</v>
      </c>
      <c r="N1">
        <v>31</v>
      </c>
      <c r="O1">
        <v>28</v>
      </c>
      <c r="P1">
        <v>21</v>
      </c>
      <c r="Q1">
        <v>15</v>
      </c>
      <c r="S1">
        <v>20</v>
      </c>
      <c r="T1">
        <v>23</v>
      </c>
    </row>
    <row r="2" spans="1:43">
      <c r="A2" t="s">
        <v>495</v>
      </c>
    </row>
    <row r="3" spans="1:43" ht="15" thickBot="1">
      <c r="A3" s="19" t="s">
        <v>494</v>
      </c>
    </row>
    <row r="4" spans="1:43" ht="72.75" customHeight="1" thickBot="1">
      <c r="B4" t="s">
        <v>939</v>
      </c>
      <c r="C4" s="40" t="s">
        <v>938</v>
      </c>
      <c r="D4" s="41" t="s">
        <v>960</v>
      </c>
      <c r="E4" s="42" t="s">
        <v>959</v>
      </c>
      <c r="F4" s="48" t="s">
        <v>946</v>
      </c>
      <c r="G4" s="49" t="s">
        <v>944</v>
      </c>
      <c r="H4" s="49" t="s">
        <v>1284</v>
      </c>
      <c r="I4" s="49" t="s">
        <v>945</v>
      </c>
      <c r="J4" s="50" t="s">
        <v>964</v>
      </c>
      <c r="K4" s="45" t="s">
        <v>947</v>
      </c>
      <c r="L4" s="49" t="s">
        <v>942</v>
      </c>
      <c r="M4" s="49" t="s">
        <v>1285</v>
      </c>
      <c r="N4" s="49" t="s">
        <v>943</v>
      </c>
      <c r="O4" s="50" t="s">
        <v>965</v>
      </c>
      <c r="P4" s="45" t="s">
        <v>951</v>
      </c>
      <c r="Q4" s="49" t="s">
        <v>952</v>
      </c>
      <c r="R4" s="49" t="s">
        <v>1286</v>
      </c>
      <c r="S4" s="49" t="s">
        <v>937</v>
      </c>
      <c r="T4" s="50" t="s">
        <v>966</v>
      </c>
      <c r="U4" s="45" t="s">
        <v>953</v>
      </c>
      <c r="V4" s="49" t="s">
        <v>954</v>
      </c>
      <c r="W4" s="49" t="s">
        <v>1287</v>
      </c>
      <c r="X4" s="49" t="s">
        <v>955</v>
      </c>
      <c r="Y4" s="50" t="s">
        <v>967</v>
      </c>
      <c r="Z4" s="45" t="s">
        <v>948</v>
      </c>
      <c r="AA4" s="49" t="s">
        <v>949</v>
      </c>
      <c r="AB4" s="49" t="s">
        <v>1290</v>
      </c>
      <c r="AC4" s="49" t="s">
        <v>950</v>
      </c>
      <c r="AD4" s="50" t="s">
        <v>968</v>
      </c>
      <c r="AE4" s="45" t="s">
        <v>956</v>
      </c>
      <c r="AF4" s="49" t="s">
        <v>957</v>
      </c>
      <c r="AG4" s="49" t="s">
        <v>1291</v>
      </c>
      <c r="AH4" s="49" t="s">
        <v>958</v>
      </c>
      <c r="AI4" s="50" t="s">
        <v>969</v>
      </c>
      <c r="AJ4" s="72" t="s">
        <v>1252</v>
      </c>
      <c r="AK4" s="50" t="s">
        <v>1307</v>
      </c>
      <c r="AL4" s="85" t="s">
        <v>1309</v>
      </c>
      <c r="AM4" s="44" t="s">
        <v>1316</v>
      </c>
      <c r="AN4" s="72" t="s">
        <v>1317</v>
      </c>
      <c r="AO4" s="89" t="s">
        <v>1318</v>
      </c>
      <c r="AP4" s="108" t="s">
        <v>1319</v>
      </c>
      <c r="AQ4" s="110" t="s">
        <v>1357</v>
      </c>
    </row>
    <row r="5" spans="1:43">
      <c r="A5" t="s">
        <v>484</v>
      </c>
      <c r="B5" t="s">
        <v>940</v>
      </c>
      <c r="C5" s="28">
        <v>2006</v>
      </c>
      <c r="D5" s="29">
        <v>2013</v>
      </c>
      <c r="E5" s="30">
        <f>D5-C5</f>
        <v>7</v>
      </c>
      <c r="F5" s="28">
        <v>4</v>
      </c>
      <c r="G5" s="29">
        <v>97</v>
      </c>
      <c r="H5" s="29">
        <f>G5/E5</f>
        <v>13.857142857142858</v>
      </c>
      <c r="I5" s="29">
        <v>3</v>
      </c>
      <c r="J5" s="30">
        <f>I5/E5</f>
        <v>0.42857142857142855</v>
      </c>
      <c r="K5" s="28">
        <v>4</v>
      </c>
      <c r="L5" s="29">
        <v>97</v>
      </c>
      <c r="M5" s="29">
        <f>L5/E5</f>
        <v>13.857142857142858</v>
      </c>
      <c r="N5" s="29">
        <v>3</v>
      </c>
      <c r="O5" s="30">
        <f>N5/E5</f>
        <v>0.42857142857142855</v>
      </c>
      <c r="P5" s="28">
        <v>1</v>
      </c>
      <c r="Q5" s="29">
        <v>48</v>
      </c>
      <c r="R5" s="29">
        <f>Q5/E5</f>
        <v>6.8571428571428568</v>
      </c>
      <c r="S5" s="29">
        <v>1</v>
      </c>
      <c r="T5" s="30">
        <f>S5/E5</f>
        <v>0.14285714285714285</v>
      </c>
      <c r="U5" s="28">
        <v>3</v>
      </c>
      <c r="V5" s="29">
        <v>49</v>
      </c>
      <c r="W5" s="29">
        <f>V5/E5</f>
        <v>7</v>
      </c>
      <c r="X5" s="29">
        <v>2</v>
      </c>
      <c r="Y5" s="30">
        <f>X5/E5</f>
        <v>0.2857142857142857</v>
      </c>
      <c r="Z5" s="28">
        <v>1</v>
      </c>
      <c r="AA5" s="29">
        <v>1</v>
      </c>
      <c r="AB5" s="29">
        <f>AA5/E5</f>
        <v>0.14285714285714285</v>
      </c>
      <c r="AC5" s="29">
        <v>1</v>
      </c>
      <c r="AD5" s="30">
        <f>AC5/E5</f>
        <v>0.14285714285714285</v>
      </c>
      <c r="AE5" s="28">
        <v>4</v>
      </c>
      <c r="AF5" s="29">
        <v>97</v>
      </c>
      <c r="AG5" s="29">
        <f>AF5/E5</f>
        <v>13.857142857142858</v>
      </c>
      <c r="AH5" s="29">
        <v>3</v>
      </c>
      <c r="AI5" s="30">
        <f>AH5/E5</f>
        <v>0.42857142857142855</v>
      </c>
      <c r="AJ5" s="78">
        <v>0</v>
      </c>
      <c r="AK5" s="30">
        <f>AJ5/E5</f>
        <v>0</v>
      </c>
      <c r="AL5" s="28">
        <v>5</v>
      </c>
      <c r="AM5" s="30">
        <f>AL5/E5</f>
        <v>0.7142857142857143</v>
      </c>
      <c r="AN5" s="28">
        <v>0</v>
      </c>
      <c r="AO5" s="30">
        <v>0</v>
      </c>
      <c r="AP5" s="87">
        <v>0</v>
      </c>
      <c r="AQ5" s="87">
        <v>0</v>
      </c>
    </row>
    <row r="6" spans="1:43">
      <c r="A6" t="s">
        <v>490</v>
      </c>
      <c r="B6" t="s">
        <v>941</v>
      </c>
      <c r="C6" s="31">
        <v>1985</v>
      </c>
      <c r="D6" s="27">
        <v>2013</v>
      </c>
      <c r="E6" s="32">
        <f t="shared" ref="E6:E17" si="0">D6-C6</f>
        <v>28</v>
      </c>
      <c r="F6" s="31">
        <v>6</v>
      </c>
      <c r="G6" s="36">
        <v>125</v>
      </c>
      <c r="H6" s="27">
        <f t="shared" ref="H6:H17" si="1">G6/E6</f>
        <v>4.4642857142857144</v>
      </c>
      <c r="I6" s="36">
        <v>4</v>
      </c>
      <c r="J6" s="32">
        <f t="shared" ref="J6:J17" si="2">I6/E6</f>
        <v>0.14285714285714285</v>
      </c>
      <c r="K6" s="31">
        <v>6</v>
      </c>
      <c r="L6" s="36">
        <v>125</v>
      </c>
      <c r="M6" s="27">
        <f t="shared" ref="M6:M17" si="3">L6/E6</f>
        <v>4.4642857142857144</v>
      </c>
      <c r="N6" s="36">
        <v>4</v>
      </c>
      <c r="O6" s="32">
        <f t="shared" ref="O6:O17" si="4">N6/E6</f>
        <v>0.14285714285714285</v>
      </c>
      <c r="P6" s="31">
        <v>5</v>
      </c>
      <c r="Q6" s="36">
        <v>92</v>
      </c>
      <c r="R6" s="27">
        <f t="shared" ref="R6:R17" si="5">Q6/E6</f>
        <v>3.2857142857142856</v>
      </c>
      <c r="S6" s="36">
        <v>3</v>
      </c>
      <c r="T6" s="32">
        <f t="shared" ref="T6:T17" si="6">S6/E6</f>
        <v>0.10714285714285714</v>
      </c>
      <c r="U6" s="31">
        <v>1</v>
      </c>
      <c r="V6" s="36">
        <v>33</v>
      </c>
      <c r="W6" s="27">
        <f t="shared" ref="W6:W17" si="7">V6/E6</f>
        <v>1.1785714285714286</v>
      </c>
      <c r="X6" s="36">
        <v>1</v>
      </c>
      <c r="Y6" s="32">
        <f t="shared" ref="Y6:Y17" si="8">X6/E6</f>
        <v>3.5714285714285712E-2</v>
      </c>
      <c r="Z6" s="31">
        <v>1</v>
      </c>
      <c r="AA6" s="36">
        <v>33</v>
      </c>
      <c r="AB6" s="27">
        <f t="shared" ref="AB6:AB17" si="9">AA6/E6</f>
        <v>1.1785714285714286</v>
      </c>
      <c r="AC6" s="36">
        <v>1</v>
      </c>
      <c r="AD6" s="32">
        <f t="shared" ref="AD6:AD17" si="10">AC6/E6</f>
        <v>3.5714285714285712E-2</v>
      </c>
      <c r="AE6" s="31">
        <v>6</v>
      </c>
      <c r="AF6" s="36">
        <v>125</v>
      </c>
      <c r="AG6" s="27">
        <f t="shared" ref="AG6:AG17" si="11">AF6/E6</f>
        <v>4.4642857142857144</v>
      </c>
      <c r="AH6" s="36">
        <v>4</v>
      </c>
      <c r="AI6" s="32">
        <f t="shared" ref="AI6:AI17" si="12">AH6/E6</f>
        <v>0.14285714285714285</v>
      </c>
      <c r="AJ6" s="39">
        <v>0</v>
      </c>
      <c r="AK6" s="32">
        <f t="shared" ref="AK6:AK17" si="13">AJ6/E6</f>
        <v>0</v>
      </c>
      <c r="AL6" s="31">
        <v>4.3140000000000001</v>
      </c>
      <c r="AM6" s="32">
        <f t="shared" ref="AM6:AM17" si="14">AL6/E6</f>
        <v>0.15407142857142858</v>
      </c>
      <c r="AN6" s="31">
        <v>0</v>
      </c>
      <c r="AO6" s="32">
        <v>0</v>
      </c>
      <c r="AP6" s="109">
        <v>0</v>
      </c>
      <c r="AQ6" s="109">
        <v>0</v>
      </c>
    </row>
    <row r="7" spans="1:43">
      <c r="A7" t="s">
        <v>913</v>
      </c>
      <c r="B7" t="s">
        <v>940</v>
      </c>
      <c r="C7" s="31">
        <v>1964</v>
      </c>
      <c r="D7" s="27">
        <v>2013</v>
      </c>
      <c r="E7" s="32">
        <f t="shared" si="0"/>
        <v>49</v>
      </c>
      <c r="F7" s="31">
        <v>36</v>
      </c>
      <c r="G7" s="36">
        <v>9</v>
      </c>
      <c r="H7" s="27">
        <f t="shared" si="1"/>
        <v>0.18367346938775511</v>
      </c>
      <c r="I7" s="36">
        <v>2</v>
      </c>
      <c r="J7" s="32">
        <f t="shared" si="2"/>
        <v>4.0816326530612242E-2</v>
      </c>
      <c r="K7" s="31">
        <v>23</v>
      </c>
      <c r="L7" s="36">
        <v>3</v>
      </c>
      <c r="M7" s="27">
        <f t="shared" si="3"/>
        <v>6.1224489795918366E-2</v>
      </c>
      <c r="N7" s="36">
        <v>1</v>
      </c>
      <c r="O7" s="32">
        <f t="shared" si="4"/>
        <v>2.0408163265306121E-2</v>
      </c>
      <c r="P7" s="31">
        <v>20</v>
      </c>
      <c r="Q7" s="36">
        <v>3</v>
      </c>
      <c r="R7" s="27">
        <f t="shared" si="5"/>
        <v>6.1224489795918366E-2</v>
      </c>
      <c r="S7" s="36">
        <v>1</v>
      </c>
      <c r="T7" s="32">
        <f t="shared" si="6"/>
        <v>2.0408163265306121E-2</v>
      </c>
      <c r="U7" s="31">
        <v>3</v>
      </c>
      <c r="V7" s="36">
        <v>0</v>
      </c>
      <c r="W7" s="27">
        <f t="shared" si="7"/>
        <v>0</v>
      </c>
      <c r="X7" s="36">
        <v>0</v>
      </c>
      <c r="Y7" s="32">
        <f t="shared" si="8"/>
        <v>0</v>
      </c>
      <c r="Z7" s="31">
        <v>3</v>
      </c>
      <c r="AA7" s="36">
        <v>0</v>
      </c>
      <c r="AB7" s="27">
        <f t="shared" si="9"/>
        <v>0</v>
      </c>
      <c r="AC7" s="36">
        <v>0</v>
      </c>
      <c r="AD7" s="32">
        <f t="shared" si="10"/>
        <v>0</v>
      </c>
      <c r="AE7" s="31">
        <v>5</v>
      </c>
      <c r="AF7" s="36">
        <v>4</v>
      </c>
      <c r="AG7" s="27">
        <f t="shared" si="11"/>
        <v>8.1632653061224483E-2</v>
      </c>
      <c r="AH7" s="36">
        <v>1</v>
      </c>
      <c r="AI7" s="32">
        <f t="shared" si="12"/>
        <v>2.0408163265306121E-2</v>
      </c>
      <c r="AJ7" s="39">
        <v>235</v>
      </c>
      <c r="AK7" s="32">
        <f t="shared" si="13"/>
        <v>4.795918367346939</v>
      </c>
      <c r="AL7" s="31">
        <v>3.5289999999999999</v>
      </c>
      <c r="AM7" s="32">
        <f t="shared" si="14"/>
        <v>7.2020408163265298E-2</v>
      </c>
      <c r="AN7" s="31">
        <v>0</v>
      </c>
      <c r="AO7" s="32">
        <v>4</v>
      </c>
      <c r="AP7" s="109">
        <v>0</v>
      </c>
      <c r="AQ7" s="109">
        <v>12</v>
      </c>
    </row>
    <row r="8" spans="1:43">
      <c r="A8" t="s">
        <v>486</v>
      </c>
      <c r="B8" t="s">
        <v>940</v>
      </c>
      <c r="C8" s="31">
        <v>2011</v>
      </c>
      <c r="D8" s="27">
        <v>2013</v>
      </c>
      <c r="E8" s="32">
        <f t="shared" si="0"/>
        <v>2</v>
      </c>
      <c r="F8" s="31">
        <v>1</v>
      </c>
      <c r="G8" s="36">
        <v>9</v>
      </c>
      <c r="H8" s="27">
        <f t="shared" si="1"/>
        <v>4.5</v>
      </c>
      <c r="I8" s="36">
        <v>1</v>
      </c>
      <c r="J8" s="32">
        <f t="shared" si="2"/>
        <v>0.5</v>
      </c>
      <c r="K8" s="31">
        <v>0</v>
      </c>
      <c r="L8" s="36">
        <v>0</v>
      </c>
      <c r="M8" s="27">
        <f t="shared" si="3"/>
        <v>0</v>
      </c>
      <c r="N8" s="36">
        <v>0</v>
      </c>
      <c r="O8" s="32">
        <f t="shared" si="4"/>
        <v>0</v>
      </c>
      <c r="P8" s="31">
        <v>0</v>
      </c>
      <c r="Q8" s="36">
        <v>0</v>
      </c>
      <c r="R8" s="27">
        <f t="shared" si="5"/>
        <v>0</v>
      </c>
      <c r="S8" s="36">
        <v>0</v>
      </c>
      <c r="T8" s="32">
        <f t="shared" si="6"/>
        <v>0</v>
      </c>
      <c r="U8" s="31">
        <v>0</v>
      </c>
      <c r="V8" s="36">
        <v>0</v>
      </c>
      <c r="W8" s="27">
        <f t="shared" si="7"/>
        <v>0</v>
      </c>
      <c r="X8" s="36">
        <v>0</v>
      </c>
      <c r="Y8" s="32">
        <f t="shared" si="8"/>
        <v>0</v>
      </c>
      <c r="Z8" s="31">
        <v>0</v>
      </c>
      <c r="AA8" s="36">
        <v>0</v>
      </c>
      <c r="AB8" s="27">
        <f t="shared" si="9"/>
        <v>0</v>
      </c>
      <c r="AC8" s="36">
        <v>0</v>
      </c>
      <c r="AD8" s="32">
        <f t="shared" si="10"/>
        <v>0</v>
      </c>
      <c r="AE8" s="31">
        <v>0</v>
      </c>
      <c r="AF8" s="36">
        <v>0</v>
      </c>
      <c r="AG8" s="27">
        <f t="shared" si="11"/>
        <v>0</v>
      </c>
      <c r="AH8" s="36">
        <v>0</v>
      </c>
      <c r="AI8" s="32">
        <f t="shared" si="12"/>
        <v>0</v>
      </c>
      <c r="AJ8" s="39">
        <v>0</v>
      </c>
      <c r="AK8" s="32">
        <f t="shared" si="13"/>
        <v>0</v>
      </c>
      <c r="AL8" s="31">
        <v>0</v>
      </c>
      <c r="AM8" s="32">
        <f t="shared" si="14"/>
        <v>0</v>
      </c>
      <c r="AN8" s="31">
        <v>0</v>
      </c>
      <c r="AO8" s="32">
        <v>0</v>
      </c>
      <c r="AP8" s="109">
        <v>0</v>
      </c>
      <c r="AQ8" s="109">
        <v>0</v>
      </c>
    </row>
    <row r="9" spans="1:43">
      <c r="A9" t="s">
        <v>493</v>
      </c>
      <c r="B9" t="s">
        <v>940</v>
      </c>
      <c r="C9" s="31">
        <v>1969</v>
      </c>
      <c r="D9" s="27">
        <v>2013</v>
      </c>
      <c r="E9" s="32">
        <f t="shared" si="0"/>
        <v>44</v>
      </c>
      <c r="F9" s="31">
        <v>26</v>
      </c>
      <c r="G9" s="36">
        <v>244</v>
      </c>
      <c r="H9" s="27">
        <f t="shared" si="1"/>
        <v>5.5454545454545459</v>
      </c>
      <c r="I9" s="36">
        <v>10</v>
      </c>
      <c r="J9" s="32">
        <f t="shared" si="2"/>
        <v>0.22727272727272727</v>
      </c>
      <c r="K9" s="31">
        <v>18</v>
      </c>
      <c r="L9" s="36">
        <v>226</v>
      </c>
      <c r="M9" s="27">
        <f t="shared" si="3"/>
        <v>5.1363636363636367</v>
      </c>
      <c r="N9" s="36">
        <v>9</v>
      </c>
      <c r="O9" s="32">
        <f t="shared" si="4"/>
        <v>0.20454545454545456</v>
      </c>
      <c r="P9" s="31">
        <v>4</v>
      </c>
      <c r="Q9" s="36">
        <v>7</v>
      </c>
      <c r="R9" s="27">
        <f t="shared" si="5"/>
        <v>0.15909090909090909</v>
      </c>
      <c r="S9" s="36">
        <v>2</v>
      </c>
      <c r="T9" s="32">
        <f t="shared" si="6"/>
        <v>4.5454545454545456E-2</v>
      </c>
      <c r="U9" s="31">
        <v>14</v>
      </c>
      <c r="V9" s="36">
        <v>219</v>
      </c>
      <c r="W9" s="27">
        <f t="shared" si="7"/>
        <v>4.9772727272727275</v>
      </c>
      <c r="X9" s="36">
        <v>9</v>
      </c>
      <c r="Y9" s="32">
        <f t="shared" si="8"/>
        <v>0.20454545454545456</v>
      </c>
      <c r="Z9" s="31">
        <v>4</v>
      </c>
      <c r="AA9" s="36">
        <v>46</v>
      </c>
      <c r="AB9" s="27">
        <f t="shared" si="9"/>
        <v>1.0454545454545454</v>
      </c>
      <c r="AC9" s="36">
        <v>4</v>
      </c>
      <c r="AD9" s="32">
        <f t="shared" si="10"/>
        <v>9.0909090909090912E-2</v>
      </c>
      <c r="AE9" s="31">
        <v>11</v>
      </c>
      <c r="AF9" s="36">
        <v>183</v>
      </c>
      <c r="AG9" s="27">
        <f t="shared" si="11"/>
        <v>4.1590909090909092</v>
      </c>
      <c r="AH9" s="36">
        <v>8</v>
      </c>
      <c r="AI9" s="32">
        <f t="shared" si="12"/>
        <v>0.18181818181818182</v>
      </c>
      <c r="AJ9" s="39">
        <v>0</v>
      </c>
      <c r="AK9" s="32">
        <f t="shared" si="13"/>
        <v>0</v>
      </c>
      <c r="AL9" s="31">
        <v>13.627000000000001</v>
      </c>
      <c r="AM9" s="32">
        <f t="shared" si="14"/>
        <v>0.30970454545454545</v>
      </c>
      <c r="AN9" s="31">
        <v>0</v>
      </c>
      <c r="AO9" s="32">
        <v>0</v>
      </c>
      <c r="AP9" s="109">
        <v>0</v>
      </c>
      <c r="AQ9" s="109">
        <v>0</v>
      </c>
    </row>
    <row r="10" spans="1:43">
      <c r="A10" t="s">
        <v>485</v>
      </c>
      <c r="B10" t="s">
        <v>940</v>
      </c>
      <c r="C10" s="31">
        <v>2007</v>
      </c>
      <c r="D10" s="27">
        <v>2013</v>
      </c>
      <c r="E10" s="32">
        <f t="shared" si="0"/>
        <v>6</v>
      </c>
      <c r="F10" s="31">
        <v>5</v>
      </c>
      <c r="G10" s="36">
        <v>9</v>
      </c>
      <c r="H10" s="27">
        <f t="shared" si="1"/>
        <v>1.5</v>
      </c>
      <c r="I10" s="36">
        <v>2</v>
      </c>
      <c r="J10" s="32">
        <f t="shared" si="2"/>
        <v>0.33333333333333331</v>
      </c>
      <c r="K10" s="31">
        <v>5</v>
      </c>
      <c r="L10" s="36">
        <v>9</v>
      </c>
      <c r="M10" s="27">
        <f t="shared" si="3"/>
        <v>1.5</v>
      </c>
      <c r="N10" s="36">
        <v>2</v>
      </c>
      <c r="O10" s="32">
        <f t="shared" si="4"/>
        <v>0.33333333333333331</v>
      </c>
      <c r="P10" s="31">
        <v>2</v>
      </c>
      <c r="Q10" s="36">
        <v>5</v>
      </c>
      <c r="R10" s="27">
        <f t="shared" si="5"/>
        <v>0.83333333333333337</v>
      </c>
      <c r="S10" s="36">
        <v>1</v>
      </c>
      <c r="T10" s="32">
        <f t="shared" si="6"/>
        <v>0.16666666666666666</v>
      </c>
      <c r="U10" s="31">
        <v>3</v>
      </c>
      <c r="V10" s="36">
        <v>4</v>
      </c>
      <c r="W10" s="27">
        <f t="shared" si="7"/>
        <v>0.66666666666666663</v>
      </c>
      <c r="X10" s="36">
        <v>2</v>
      </c>
      <c r="Y10" s="32">
        <f t="shared" si="8"/>
        <v>0.33333333333333331</v>
      </c>
      <c r="Z10" s="31">
        <v>0</v>
      </c>
      <c r="AA10" s="36">
        <v>0</v>
      </c>
      <c r="AB10" s="27">
        <f t="shared" si="9"/>
        <v>0</v>
      </c>
      <c r="AC10" s="36">
        <v>0</v>
      </c>
      <c r="AD10" s="32">
        <f t="shared" si="10"/>
        <v>0</v>
      </c>
      <c r="AE10" s="31">
        <v>4</v>
      </c>
      <c r="AF10" s="27">
        <v>8</v>
      </c>
      <c r="AG10" s="27">
        <f t="shared" si="11"/>
        <v>1.3333333333333333</v>
      </c>
      <c r="AH10" s="27">
        <v>2</v>
      </c>
      <c r="AI10" s="32">
        <f t="shared" si="12"/>
        <v>0.33333333333333331</v>
      </c>
      <c r="AJ10" s="39">
        <v>0</v>
      </c>
      <c r="AK10" s="32">
        <f t="shared" si="13"/>
        <v>0</v>
      </c>
      <c r="AL10" s="31">
        <v>0</v>
      </c>
      <c r="AM10" s="32">
        <f t="shared" si="14"/>
        <v>0</v>
      </c>
      <c r="AN10" s="31">
        <v>0</v>
      </c>
      <c r="AO10" s="32">
        <v>0</v>
      </c>
      <c r="AP10" s="109">
        <v>0</v>
      </c>
      <c r="AQ10" s="109">
        <v>0</v>
      </c>
    </row>
    <row r="11" spans="1:43">
      <c r="A11" t="s">
        <v>488</v>
      </c>
      <c r="B11" t="s">
        <v>940</v>
      </c>
      <c r="C11" s="31">
        <v>1986</v>
      </c>
      <c r="D11" s="27">
        <v>2013</v>
      </c>
      <c r="E11" s="32">
        <f t="shared" si="0"/>
        <v>27</v>
      </c>
      <c r="F11" s="31">
        <v>28</v>
      </c>
      <c r="G11" s="36">
        <v>1123</v>
      </c>
      <c r="H11" s="27">
        <f t="shared" si="1"/>
        <v>41.592592592592595</v>
      </c>
      <c r="I11" s="36">
        <v>19</v>
      </c>
      <c r="J11" s="32">
        <f t="shared" si="2"/>
        <v>0.70370370370370372</v>
      </c>
      <c r="K11" s="31">
        <v>27</v>
      </c>
      <c r="L11" s="36">
        <v>1087</v>
      </c>
      <c r="M11" s="27">
        <f t="shared" si="3"/>
        <v>40.25925925925926</v>
      </c>
      <c r="N11" s="36">
        <v>18</v>
      </c>
      <c r="O11" s="32">
        <f t="shared" si="4"/>
        <v>0.66666666666666663</v>
      </c>
      <c r="P11" s="31">
        <v>9</v>
      </c>
      <c r="Q11" s="36">
        <v>456</v>
      </c>
      <c r="R11" s="27">
        <f t="shared" si="5"/>
        <v>16.888888888888889</v>
      </c>
      <c r="S11" s="36">
        <v>7</v>
      </c>
      <c r="T11" s="32">
        <f t="shared" si="6"/>
        <v>0.25925925925925924</v>
      </c>
      <c r="U11" s="31">
        <v>18</v>
      </c>
      <c r="V11" s="36">
        <v>631</v>
      </c>
      <c r="W11" s="27">
        <f t="shared" si="7"/>
        <v>23.37037037037037</v>
      </c>
      <c r="X11" s="36">
        <v>13</v>
      </c>
      <c r="Y11" s="32">
        <f t="shared" si="8"/>
        <v>0.48148148148148145</v>
      </c>
      <c r="Z11" s="31">
        <v>8</v>
      </c>
      <c r="AA11" s="36">
        <v>341</v>
      </c>
      <c r="AB11" s="27">
        <f t="shared" si="9"/>
        <v>12.62962962962963</v>
      </c>
      <c r="AC11" s="36">
        <v>6</v>
      </c>
      <c r="AD11" s="32">
        <f t="shared" si="10"/>
        <v>0.22222222222222221</v>
      </c>
      <c r="AE11" s="31">
        <v>22</v>
      </c>
      <c r="AF11" s="36">
        <v>1033</v>
      </c>
      <c r="AG11" s="27">
        <f t="shared" si="11"/>
        <v>38.25925925925926</v>
      </c>
      <c r="AH11" s="36">
        <v>17</v>
      </c>
      <c r="AI11" s="32">
        <f t="shared" si="12"/>
        <v>0.62962962962962965</v>
      </c>
      <c r="AJ11" s="39">
        <v>0</v>
      </c>
      <c r="AK11" s="32">
        <f t="shared" si="13"/>
        <v>0</v>
      </c>
      <c r="AL11" s="31">
        <v>18.628</v>
      </c>
      <c r="AM11" s="32">
        <f t="shared" si="14"/>
        <v>0.68992592592592594</v>
      </c>
      <c r="AN11" s="31">
        <v>0</v>
      </c>
      <c r="AO11" s="32">
        <v>0</v>
      </c>
      <c r="AP11" s="109">
        <v>0</v>
      </c>
      <c r="AQ11" s="109">
        <v>0</v>
      </c>
    </row>
    <row r="12" spans="1:43">
      <c r="A12" t="s">
        <v>483</v>
      </c>
      <c r="B12" t="s">
        <v>940</v>
      </c>
      <c r="C12" s="31">
        <v>2008</v>
      </c>
      <c r="D12" s="27">
        <v>2013</v>
      </c>
      <c r="E12" s="32">
        <f t="shared" si="0"/>
        <v>5</v>
      </c>
      <c r="F12" s="31">
        <v>6</v>
      </c>
      <c r="G12" s="36">
        <v>32</v>
      </c>
      <c r="H12" s="27">
        <f t="shared" si="1"/>
        <v>6.4</v>
      </c>
      <c r="I12" s="36">
        <v>3</v>
      </c>
      <c r="J12" s="32">
        <f t="shared" si="2"/>
        <v>0.6</v>
      </c>
      <c r="K12" s="31">
        <v>6</v>
      </c>
      <c r="L12" s="36">
        <v>32</v>
      </c>
      <c r="M12" s="27">
        <f t="shared" si="3"/>
        <v>6.4</v>
      </c>
      <c r="N12" s="36">
        <v>3</v>
      </c>
      <c r="O12" s="32">
        <f t="shared" si="4"/>
        <v>0.6</v>
      </c>
      <c r="P12" s="31">
        <v>3</v>
      </c>
      <c r="Q12" s="36">
        <v>4</v>
      </c>
      <c r="R12" s="27">
        <f t="shared" si="5"/>
        <v>0.8</v>
      </c>
      <c r="S12" s="36">
        <v>1</v>
      </c>
      <c r="T12" s="32">
        <f t="shared" si="6"/>
        <v>0.2</v>
      </c>
      <c r="U12" s="31">
        <v>3</v>
      </c>
      <c r="V12" s="36">
        <v>28</v>
      </c>
      <c r="W12" s="27">
        <f t="shared" si="7"/>
        <v>5.6</v>
      </c>
      <c r="X12" s="36">
        <v>2</v>
      </c>
      <c r="Y12" s="32">
        <f t="shared" si="8"/>
        <v>0.4</v>
      </c>
      <c r="Z12" s="31">
        <v>1</v>
      </c>
      <c r="AA12" s="36">
        <v>17</v>
      </c>
      <c r="AB12" s="27">
        <f t="shared" si="9"/>
        <v>3.4</v>
      </c>
      <c r="AC12" s="36">
        <v>1</v>
      </c>
      <c r="AD12" s="32">
        <f t="shared" si="10"/>
        <v>0.2</v>
      </c>
      <c r="AE12" s="31">
        <v>4</v>
      </c>
      <c r="AF12" s="36">
        <v>17</v>
      </c>
      <c r="AG12" s="27">
        <f t="shared" si="11"/>
        <v>3.4</v>
      </c>
      <c r="AH12" s="36">
        <v>1</v>
      </c>
      <c r="AI12" s="32">
        <f t="shared" si="12"/>
        <v>0.2</v>
      </c>
      <c r="AJ12" s="39">
        <v>0</v>
      </c>
      <c r="AK12" s="32">
        <f t="shared" si="13"/>
        <v>0</v>
      </c>
      <c r="AL12" s="31">
        <v>0</v>
      </c>
      <c r="AM12" s="32">
        <f t="shared" si="14"/>
        <v>0</v>
      </c>
      <c r="AN12" s="31">
        <v>0</v>
      </c>
      <c r="AO12" s="32">
        <v>0</v>
      </c>
      <c r="AP12" s="109">
        <v>0</v>
      </c>
      <c r="AQ12" s="109">
        <v>0</v>
      </c>
    </row>
    <row r="13" spans="1:43">
      <c r="A13" t="s">
        <v>489</v>
      </c>
      <c r="B13" t="s">
        <v>940</v>
      </c>
      <c r="C13" s="31">
        <v>2003</v>
      </c>
      <c r="D13" s="27">
        <v>2013</v>
      </c>
      <c r="E13" s="32">
        <f t="shared" si="0"/>
        <v>10</v>
      </c>
      <c r="F13" s="31">
        <v>11</v>
      </c>
      <c r="G13" s="36">
        <v>64</v>
      </c>
      <c r="H13" s="27">
        <f t="shared" si="1"/>
        <v>6.4</v>
      </c>
      <c r="I13" s="36">
        <v>5</v>
      </c>
      <c r="J13" s="32">
        <f t="shared" si="2"/>
        <v>0.5</v>
      </c>
      <c r="K13" s="31">
        <v>11</v>
      </c>
      <c r="L13" s="36">
        <v>64</v>
      </c>
      <c r="M13" s="27">
        <f t="shared" si="3"/>
        <v>6.4</v>
      </c>
      <c r="N13" s="36">
        <v>5</v>
      </c>
      <c r="O13" s="32">
        <f t="shared" si="4"/>
        <v>0.5</v>
      </c>
      <c r="P13" s="31">
        <v>1</v>
      </c>
      <c r="Q13" s="36">
        <v>5</v>
      </c>
      <c r="R13" s="27">
        <f t="shared" si="5"/>
        <v>0.5</v>
      </c>
      <c r="S13" s="36">
        <v>1</v>
      </c>
      <c r="T13" s="32">
        <f t="shared" si="6"/>
        <v>0.1</v>
      </c>
      <c r="U13" s="31">
        <v>10</v>
      </c>
      <c r="V13" s="36">
        <v>59</v>
      </c>
      <c r="W13" s="27">
        <f t="shared" si="7"/>
        <v>5.9</v>
      </c>
      <c r="X13" s="36">
        <v>5</v>
      </c>
      <c r="Y13" s="32">
        <f t="shared" si="8"/>
        <v>0.5</v>
      </c>
      <c r="Z13" s="31">
        <v>4</v>
      </c>
      <c r="AA13" s="36">
        <v>22</v>
      </c>
      <c r="AB13" s="27">
        <f t="shared" si="9"/>
        <v>2.2000000000000002</v>
      </c>
      <c r="AC13" s="36">
        <v>3</v>
      </c>
      <c r="AD13" s="32">
        <f t="shared" si="10"/>
        <v>0.3</v>
      </c>
      <c r="AE13" s="31">
        <v>8</v>
      </c>
      <c r="AF13" s="36">
        <v>59</v>
      </c>
      <c r="AG13" s="27">
        <f t="shared" si="11"/>
        <v>5.9</v>
      </c>
      <c r="AH13" s="36">
        <v>5</v>
      </c>
      <c r="AI13" s="32">
        <f t="shared" si="12"/>
        <v>0.5</v>
      </c>
      <c r="AJ13" s="39">
        <v>0</v>
      </c>
      <c r="AK13" s="32">
        <f t="shared" si="13"/>
        <v>0</v>
      </c>
      <c r="AL13" s="31">
        <v>3.431</v>
      </c>
      <c r="AM13" s="32">
        <f t="shared" si="14"/>
        <v>0.34310000000000002</v>
      </c>
      <c r="AN13" s="31">
        <v>0</v>
      </c>
      <c r="AO13" s="32">
        <v>0</v>
      </c>
      <c r="AP13" s="109">
        <v>0</v>
      </c>
      <c r="AQ13" s="109">
        <v>1</v>
      </c>
    </row>
    <row r="14" spans="1:43">
      <c r="A14" t="s">
        <v>492</v>
      </c>
      <c r="B14" t="s">
        <v>940</v>
      </c>
      <c r="C14" s="31">
        <v>1986</v>
      </c>
      <c r="D14" s="27">
        <v>2013</v>
      </c>
      <c r="E14" s="32">
        <f t="shared" si="0"/>
        <v>27</v>
      </c>
      <c r="F14" s="31">
        <v>28</v>
      </c>
      <c r="G14" s="36">
        <v>99</v>
      </c>
      <c r="H14" s="27">
        <f t="shared" si="1"/>
        <v>3.6666666666666665</v>
      </c>
      <c r="I14" s="36">
        <v>5</v>
      </c>
      <c r="J14" s="32">
        <f t="shared" si="2"/>
        <v>0.18518518518518517</v>
      </c>
      <c r="K14" s="31">
        <v>24</v>
      </c>
      <c r="L14" s="36">
        <v>94</v>
      </c>
      <c r="M14" s="27">
        <f t="shared" si="3"/>
        <v>3.4814814814814814</v>
      </c>
      <c r="N14" s="36">
        <v>5</v>
      </c>
      <c r="O14" s="32">
        <f t="shared" si="4"/>
        <v>0.18518518518518517</v>
      </c>
      <c r="P14" s="31">
        <v>3</v>
      </c>
      <c r="Q14" s="36">
        <v>9</v>
      </c>
      <c r="R14" s="27">
        <f t="shared" si="5"/>
        <v>0.33333333333333331</v>
      </c>
      <c r="S14" s="36">
        <v>1</v>
      </c>
      <c r="T14" s="32">
        <f t="shared" si="6"/>
        <v>3.7037037037037035E-2</v>
      </c>
      <c r="U14" s="31">
        <v>21</v>
      </c>
      <c r="V14" s="36">
        <v>85</v>
      </c>
      <c r="W14" s="27">
        <f t="shared" si="7"/>
        <v>3.1481481481481484</v>
      </c>
      <c r="X14" s="36">
        <v>4</v>
      </c>
      <c r="Y14" s="32">
        <f t="shared" si="8"/>
        <v>0.14814814814814814</v>
      </c>
      <c r="Z14" s="31">
        <v>15</v>
      </c>
      <c r="AA14" s="36">
        <v>25</v>
      </c>
      <c r="AB14" s="27">
        <f t="shared" si="9"/>
        <v>0.92592592592592593</v>
      </c>
      <c r="AC14" s="36">
        <v>2</v>
      </c>
      <c r="AD14" s="32">
        <f t="shared" si="10"/>
        <v>7.407407407407407E-2</v>
      </c>
      <c r="AE14" s="31">
        <v>6</v>
      </c>
      <c r="AF14" s="36">
        <v>57</v>
      </c>
      <c r="AG14" s="27">
        <f t="shared" si="11"/>
        <v>2.1111111111111112</v>
      </c>
      <c r="AH14" s="36">
        <v>3</v>
      </c>
      <c r="AI14" s="32">
        <f t="shared" si="12"/>
        <v>0.1111111111111111</v>
      </c>
      <c r="AJ14" s="39">
        <v>66</v>
      </c>
      <c r="AK14" s="32">
        <f t="shared" si="13"/>
        <v>2.4444444444444446</v>
      </c>
      <c r="AL14" s="31">
        <v>17.158000000000001</v>
      </c>
      <c r="AM14" s="32">
        <f t="shared" si="14"/>
        <v>0.63548148148148154</v>
      </c>
      <c r="AN14" s="31">
        <v>1</v>
      </c>
      <c r="AO14" s="32">
        <v>0</v>
      </c>
      <c r="AP14" s="109">
        <v>1</v>
      </c>
      <c r="AQ14" s="109">
        <v>6</v>
      </c>
    </row>
    <row r="15" spans="1:43">
      <c r="A15" t="s">
        <v>482</v>
      </c>
      <c r="B15" t="s">
        <v>940</v>
      </c>
      <c r="C15" s="31">
        <v>2003</v>
      </c>
      <c r="D15" s="27">
        <v>2013</v>
      </c>
      <c r="E15" s="32">
        <f t="shared" si="0"/>
        <v>10</v>
      </c>
      <c r="F15" s="31">
        <v>8</v>
      </c>
      <c r="G15" s="36">
        <v>63</v>
      </c>
      <c r="H15" s="27">
        <f t="shared" si="1"/>
        <v>6.3</v>
      </c>
      <c r="I15" s="36">
        <v>4</v>
      </c>
      <c r="J15" s="32">
        <f t="shared" si="2"/>
        <v>0.4</v>
      </c>
      <c r="K15" s="31">
        <v>8</v>
      </c>
      <c r="L15" s="36">
        <v>63</v>
      </c>
      <c r="M15" s="27">
        <f t="shared" si="3"/>
        <v>6.3</v>
      </c>
      <c r="N15" s="36">
        <v>4</v>
      </c>
      <c r="O15" s="32">
        <f t="shared" si="4"/>
        <v>0.4</v>
      </c>
      <c r="P15" s="31">
        <v>1</v>
      </c>
      <c r="Q15" s="36">
        <v>27</v>
      </c>
      <c r="R15" s="27">
        <f t="shared" si="5"/>
        <v>2.7</v>
      </c>
      <c r="S15" s="36">
        <v>1</v>
      </c>
      <c r="T15" s="32">
        <f t="shared" si="6"/>
        <v>0.1</v>
      </c>
      <c r="U15" s="31">
        <v>7</v>
      </c>
      <c r="V15" s="36">
        <v>36</v>
      </c>
      <c r="W15" s="27">
        <f t="shared" si="7"/>
        <v>3.6</v>
      </c>
      <c r="X15" s="36">
        <v>3</v>
      </c>
      <c r="Y15" s="32">
        <f t="shared" si="8"/>
        <v>0.3</v>
      </c>
      <c r="Z15" s="31">
        <v>5</v>
      </c>
      <c r="AA15" s="36">
        <v>7</v>
      </c>
      <c r="AB15" s="27">
        <f t="shared" si="9"/>
        <v>0.7</v>
      </c>
      <c r="AC15" s="36">
        <v>2</v>
      </c>
      <c r="AD15" s="32">
        <f t="shared" si="10"/>
        <v>0.2</v>
      </c>
      <c r="AE15" s="31">
        <v>5</v>
      </c>
      <c r="AF15" s="36">
        <v>56</v>
      </c>
      <c r="AG15" s="27">
        <f t="shared" si="11"/>
        <v>5.6</v>
      </c>
      <c r="AH15" s="36">
        <v>3</v>
      </c>
      <c r="AI15" s="32">
        <f t="shared" si="12"/>
        <v>0.3</v>
      </c>
      <c r="AJ15" s="39">
        <v>0</v>
      </c>
      <c r="AK15" s="32">
        <f t="shared" si="13"/>
        <v>0</v>
      </c>
      <c r="AL15" s="31">
        <v>5</v>
      </c>
      <c r="AM15" s="32">
        <f t="shared" si="14"/>
        <v>0.5</v>
      </c>
      <c r="AN15" s="31">
        <v>0</v>
      </c>
      <c r="AO15" s="32">
        <v>0</v>
      </c>
      <c r="AP15" s="109">
        <v>0</v>
      </c>
      <c r="AQ15" s="109">
        <v>0</v>
      </c>
    </row>
    <row r="16" spans="1:43">
      <c r="A16" t="s">
        <v>487</v>
      </c>
      <c r="B16" t="s">
        <v>940</v>
      </c>
      <c r="C16" s="31">
        <v>1991</v>
      </c>
      <c r="D16" s="27">
        <v>2013</v>
      </c>
      <c r="E16" s="32">
        <f t="shared" si="0"/>
        <v>22</v>
      </c>
      <c r="F16" s="31">
        <v>3</v>
      </c>
      <c r="G16" s="36">
        <v>13</v>
      </c>
      <c r="H16" s="27">
        <f t="shared" si="1"/>
        <v>0.59090909090909094</v>
      </c>
      <c r="I16" s="36">
        <v>2</v>
      </c>
      <c r="J16" s="32">
        <f t="shared" si="2"/>
        <v>9.0909090909090912E-2</v>
      </c>
      <c r="K16" s="31">
        <v>2</v>
      </c>
      <c r="L16" s="36">
        <v>10</v>
      </c>
      <c r="M16" s="27">
        <f t="shared" si="3"/>
        <v>0.45454545454545453</v>
      </c>
      <c r="N16" s="36">
        <v>1</v>
      </c>
      <c r="O16" s="32">
        <f t="shared" si="4"/>
        <v>4.5454545454545456E-2</v>
      </c>
      <c r="P16" s="31">
        <v>2</v>
      </c>
      <c r="Q16" s="36">
        <v>10</v>
      </c>
      <c r="R16" s="27">
        <f t="shared" si="5"/>
        <v>0.45454545454545453</v>
      </c>
      <c r="S16" s="36">
        <v>1</v>
      </c>
      <c r="T16" s="32">
        <f t="shared" si="6"/>
        <v>4.5454545454545456E-2</v>
      </c>
      <c r="U16" s="31">
        <v>0</v>
      </c>
      <c r="V16" s="36">
        <v>0</v>
      </c>
      <c r="W16" s="27">
        <f t="shared" si="7"/>
        <v>0</v>
      </c>
      <c r="X16" s="36">
        <v>0</v>
      </c>
      <c r="Y16" s="32">
        <f t="shared" si="8"/>
        <v>0</v>
      </c>
      <c r="Z16" s="31">
        <v>0</v>
      </c>
      <c r="AA16" s="36">
        <v>0</v>
      </c>
      <c r="AB16" s="27">
        <f t="shared" si="9"/>
        <v>0</v>
      </c>
      <c r="AC16" s="36">
        <v>0</v>
      </c>
      <c r="AD16" s="32">
        <f t="shared" si="10"/>
        <v>0</v>
      </c>
      <c r="AE16" s="31">
        <v>0</v>
      </c>
      <c r="AF16" s="36">
        <v>0</v>
      </c>
      <c r="AG16" s="27">
        <f t="shared" si="11"/>
        <v>0</v>
      </c>
      <c r="AH16" s="36">
        <v>0</v>
      </c>
      <c r="AI16" s="32">
        <f t="shared" si="12"/>
        <v>0</v>
      </c>
      <c r="AJ16" s="39">
        <v>0</v>
      </c>
      <c r="AK16" s="32">
        <f t="shared" si="13"/>
        <v>0</v>
      </c>
      <c r="AL16" s="31">
        <v>4.51</v>
      </c>
      <c r="AM16" s="32">
        <f t="shared" si="14"/>
        <v>0.20499999999999999</v>
      </c>
      <c r="AN16" s="31">
        <v>0</v>
      </c>
      <c r="AO16" s="32">
        <v>0</v>
      </c>
      <c r="AP16" s="109">
        <v>0</v>
      </c>
      <c r="AQ16" s="109">
        <v>0</v>
      </c>
    </row>
    <row r="17" spans="1:43" ht="15" thickBot="1">
      <c r="A17" t="s">
        <v>491</v>
      </c>
      <c r="B17" t="s">
        <v>940</v>
      </c>
      <c r="C17" s="33">
        <v>1998</v>
      </c>
      <c r="D17" s="34">
        <v>2013</v>
      </c>
      <c r="E17" s="35">
        <f t="shared" si="0"/>
        <v>15</v>
      </c>
      <c r="F17" s="33">
        <v>18</v>
      </c>
      <c r="G17" s="34">
        <v>429</v>
      </c>
      <c r="H17" s="34">
        <f t="shared" si="1"/>
        <v>28.6</v>
      </c>
      <c r="I17" s="34">
        <v>11</v>
      </c>
      <c r="J17" s="35">
        <f t="shared" si="2"/>
        <v>0.73333333333333328</v>
      </c>
      <c r="K17" s="33">
        <v>18</v>
      </c>
      <c r="L17" s="34">
        <v>429</v>
      </c>
      <c r="M17" s="34">
        <f t="shared" si="3"/>
        <v>28.6</v>
      </c>
      <c r="N17" s="34">
        <v>11</v>
      </c>
      <c r="O17" s="35">
        <f t="shared" si="4"/>
        <v>0.73333333333333328</v>
      </c>
      <c r="P17" s="33">
        <v>9</v>
      </c>
      <c r="Q17" s="34">
        <v>240</v>
      </c>
      <c r="R17" s="34">
        <f t="shared" si="5"/>
        <v>16</v>
      </c>
      <c r="S17" s="34">
        <v>6</v>
      </c>
      <c r="T17" s="35">
        <f t="shared" si="6"/>
        <v>0.4</v>
      </c>
      <c r="U17" s="33">
        <v>9</v>
      </c>
      <c r="V17" s="34">
        <v>189</v>
      </c>
      <c r="W17" s="34">
        <f t="shared" si="7"/>
        <v>12.6</v>
      </c>
      <c r="X17" s="34">
        <v>6</v>
      </c>
      <c r="Y17" s="35">
        <f t="shared" si="8"/>
        <v>0.4</v>
      </c>
      <c r="Z17" s="33">
        <v>5</v>
      </c>
      <c r="AA17" s="34">
        <v>84</v>
      </c>
      <c r="AB17" s="34">
        <f t="shared" si="9"/>
        <v>5.6</v>
      </c>
      <c r="AC17" s="34">
        <v>2</v>
      </c>
      <c r="AD17" s="35">
        <f t="shared" si="10"/>
        <v>0.13333333333333333</v>
      </c>
      <c r="AE17" s="33">
        <v>11</v>
      </c>
      <c r="AF17" s="34">
        <v>329</v>
      </c>
      <c r="AG17" s="34">
        <f t="shared" si="11"/>
        <v>21.933333333333334</v>
      </c>
      <c r="AH17" s="34">
        <v>9</v>
      </c>
      <c r="AI17" s="35">
        <f t="shared" si="12"/>
        <v>0.6</v>
      </c>
      <c r="AJ17" s="74">
        <v>0</v>
      </c>
      <c r="AK17" s="35">
        <f t="shared" si="13"/>
        <v>0</v>
      </c>
      <c r="AL17" s="33">
        <v>0</v>
      </c>
      <c r="AM17" s="35">
        <f t="shared" si="14"/>
        <v>0</v>
      </c>
      <c r="AN17" s="33">
        <v>0</v>
      </c>
      <c r="AO17" s="35">
        <v>0</v>
      </c>
      <c r="AP17" s="88">
        <v>0</v>
      </c>
      <c r="AQ17" s="88">
        <v>0</v>
      </c>
    </row>
    <row r="18" spans="1:43">
      <c r="A18" t="s">
        <v>1253</v>
      </c>
      <c r="B18">
        <v>13</v>
      </c>
      <c r="G18">
        <f>SUM(G5:G17)</f>
        <v>2316</v>
      </c>
      <c r="H18" s="20">
        <f>SUM(H5:H17)</f>
        <v>123.60072493643924</v>
      </c>
      <c r="I18">
        <f>SUM(I5:I17)</f>
        <v>71</v>
      </c>
      <c r="J18">
        <f>SUM(J5:J17)</f>
        <v>4.8859822716965571</v>
      </c>
      <c r="L18">
        <f>SUM(L5:L17)</f>
        <v>2239</v>
      </c>
      <c r="M18" s="20">
        <f>SUM(M5:M17)</f>
        <v>116.91430289287433</v>
      </c>
      <c r="N18">
        <f>SUM(N5:N17)</f>
        <v>66</v>
      </c>
      <c r="O18">
        <f>SUM(O5:O17)</f>
        <v>4.2603552532123956</v>
      </c>
      <c r="Q18">
        <f>SUM(Q5:Q17)</f>
        <v>906</v>
      </c>
      <c r="R18" s="20">
        <f>SUM(R5:R17)</f>
        <v>48.873273551844981</v>
      </c>
      <c r="S18">
        <f>SUM(S5:S17)</f>
        <v>26</v>
      </c>
      <c r="T18">
        <f>SUM(T5:T17)</f>
        <v>1.6242802171373603</v>
      </c>
      <c r="V18">
        <f>SUM(V5:V17)</f>
        <v>1333</v>
      </c>
      <c r="W18" s="20">
        <f>SUM(W5:W17)</f>
        <v>68.041029341029343</v>
      </c>
      <c r="X18">
        <f>SUM(X5:X17)</f>
        <v>47</v>
      </c>
      <c r="Y18">
        <f>SUM(Y5:Y17)</f>
        <v>3.0889369889369882</v>
      </c>
      <c r="AA18">
        <f>SUM(AA5:AA17)</f>
        <v>576</v>
      </c>
      <c r="AB18" s="20">
        <f>SUM(AB5:AB17)</f>
        <v>27.822438672438672</v>
      </c>
      <c r="AC18">
        <f>SUM(AC5:AC17)</f>
        <v>22</v>
      </c>
      <c r="AD18">
        <f>SUM(AD5:AD17)</f>
        <v>1.3991101491101492</v>
      </c>
      <c r="AF18">
        <f t="shared" ref="AF18:AM18" si="15">SUM(AF5:AF17)</f>
        <v>1968</v>
      </c>
      <c r="AG18" s="20">
        <f t="shared" si="15"/>
        <v>101.09918917061775</v>
      </c>
      <c r="AH18">
        <f t="shared" si="15"/>
        <v>56</v>
      </c>
      <c r="AI18">
        <f t="shared" si="15"/>
        <v>3.4477289905861337</v>
      </c>
      <c r="AJ18">
        <f t="shared" si="15"/>
        <v>301</v>
      </c>
      <c r="AK18">
        <f t="shared" si="15"/>
        <v>7.2403628117913836</v>
      </c>
      <c r="AL18">
        <f t="shared" si="15"/>
        <v>75.197000000000003</v>
      </c>
      <c r="AM18">
        <f t="shared" si="15"/>
        <v>3.6235895038823616</v>
      </c>
      <c r="AN18">
        <f>SUM(AN5:AN17)</f>
        <v>1</v>
      </c>
      <c r="AO18">
        <f>SUM(AO5:AO17)</f>
        <v>4</v>
      </c>
      <c r="AP18">
        <v>1</v>
      </c>
      <c r="AQ18">
        <f>SUM(AQ5:AQ17)</f>
        <v>19</v>
      </c>
    </row>
    <row r="19" spans="1:43" ht="80" thickBot="1">
      <c r="G19" s="67" t="s">
        <v>1254</v>
      </c>
      <c r="H19" s="67" t="s">
        <v>1294</v>
      </c>
      <c r="I19" s="67" t="s">
        <v>1295</v>
      </c>
      <c r="J19" s="67" t="s">
        <v>1255</v>
      </c>
      <c r="K19" s="67"/>
      <c r="L19" s="67" t="s">
        <v>1256</v>
      </c>
      <c r="M19" s="67" t="s">
        <v>1296</v>
      </c>
      <c r="N19" s="67" t="s">
        <v>1297</v>
      </c>
      <c r="O19" s="67" t="s">
        <v>1257</v>
      </c>
      <c r="P19" s="67"/>
      <c r="Q19" s="67" t="s">
        <v>1258</v>
      </c>
      <c r="R19" s="67" t="s">
        <v>1298</v>
      </c>
      <c r="S19" s="67" t="s">
        <v>1299</v>
      </c>
      <c r="T19" s="67" t="s">
        <v>1259</v>
      </c>
      <c r="U19" s="67"/>
      <c r="V19" s="67" t="s">
        <v>1260</v>
      </c>
      <c r="W19" s="67" t="s">
        <v>1300</v>
      </c>
      <c r="X19" s="67" t="s">
        <v>1301</v>
      </c>
      <c r="Y19" s="67" t="s">
        <v>1261</v>
      </c>
      <c r="Z19" s="67"/>
      <c r="AA19" s="67" t="s">
        <v>1262</v>
      </c>
      <c r="AB19" s="67" t="s">
        <v>1304</v>
      </c>
      <c r="AC19" s="67" t="s">
        <v>1305</v>
      </c>
      <c r="AD19" s="67" t="s">
        <v>1263</v>
      </c>
      <c r="AE19" s="67"/>
      <c r="AF19" s="67" t="s">
        <v>1264</v>
      </c>
      <c r="AG19" s="67" t="s">
        <v>1302</v>
      </c>
      <c r="AH19" s="67" t="s">
        <v>1303</v>
      </c>
      <c r="AI19" s="67" t="s">
        <v>1265</v>
      </c>
      <c r="AJ19" s="67" t="s">
        <v>1266</v>
      </c>
      <c r="AK19" s="70" t="s">
        <v>1306</v>
      </c>
      <c r="AL19" s="64" t="s">
        <v>1309</v>
      </c>
      <c r="AM19" s="64" t="s">
        <v>1316</v>
      </c>
      <c r="AN19" s="67" t="s">
        <v>1353</v>
      </c>
      <c r="AO19" s="67" t="s">
        <v>1354</v>
      </c>
      <c r="AP19" s="67" t="s">
        <v>1355</v>
      </c>
      <c r="AQ19" s="67" t="s">
        <v>1358</v>
      </c>
    </row>
    <row r="20" spans="1:43" ht="29.25" customHeight="1" thickBot="1">
      <c r="G20" s="65">
        <f>G18/B18</f>
        <v>178.15384615384616</v>
      </c>
      <c r="H20" s="65">
        <f>H18/B18</f>
        <v>9.5077480720337881</v>
      </c>
      <c r="I20" s="65">
        <f>I18/B18</f>
        <v>5.4615384615384617</v>
      </c>
      <c r="J20" s="65">
        <f>J18/B18</f>
        <v>0.37584479013050437</v>
      </c>
      <c r="L20" s="65">
        <f>L18/B18</f>
        <v>172.23076923076923</v>
      </c>
      <c r="M20" s="65">
        <f>M18/B18</f>
        <v>8.9934079148364869</v>
      </c>
      <c r="N20" s="65">
        <f>N18/B18</f>
        <v>5.0769230769230766</v>
      </c>
      <c r="O20" s="65">
        <f>O18/B18</f>
        <v>0.32771963486249195</v>
      </c>
      <c r="Q20" s="65">
        <f>Q18/B18</f>
        <v>69.692307692307693</v>
      </c>
      <c r="R20" s="65">
        <f>R18/B18</f>
        <v>3.7594825809111523</v>
      </c>
      <c r="S20" s="65">
        <f>S18/B18</f>
        <v>2</v>
      </c>
      <c r="T20" s="65">
        <f>T18/B18</f>
        <v>0.12494463208748925</v>
      </c>
      <c r="V20" s="65">
        <f>V18/B18</f>
        <v>102.53846153846153</v>
      </c>
      <c r="W20" s="65">
        <f>W18/B18</f>
        <v>5.2339253339253338</v>
      </c>
      <c r="X20" s="65">
        <f>X18/B18</f>
        <v>3.6153846153846154</v>
      </c>
      <c r="Y20" s="65">
        <f>Y18/B18</f>
        <v>0.23761053761053755</v>
      </c>
      <c r="AA20" s="65">
        <f>AA18/B18</f>
        <v>44.307692307692307</v>
      </c>
      <c r="AB20" s="65">
        <f>AB18/B18</f>
        <v>2.14018759018759</v>
      </c>
      <c r="AC20" s="65">
        <f>AC18/B18</f>
        <v>1.6923076923076923</v>
      </c>
      <c r="AD20" s="65">
        <f>AD18/B18</f>
        <v>0.10762385762385764</v>
      </c>
      <c r="AF20" s="65">
        <f>AF18/B18</f>
        <v>151.38461538461539</v>
      </c>
      <c r="AG20" s="65">
        <f>AG18/B18</f>
        <v>7.7768607054321341</v>
      </c>
      <c r="AH20" s="65">
        <f>AH18/B18</f>
        <v>4.3076923076923075</v>
      </c>
      <c r="AI20" s="65">
        <f>AI18/B18</f>
        <v>0.26520992235277951</v>
      </c>
      <c r="AJ20" s="65">
        <f>AJ18/B18</f>
        <v>23.153846153846153</v>
      </c>
      <c r="AK20" s="65">
        <f>AK18/B18</f>
        <v>0.55695098552241418</v>
      </c>
      <c r="AL20" s="65">
        <f>AL18/B18</f>
        <v>5.7843846153846155</v>
      </c>
      <c r="AM20" s="65">
        <f>AM18/B18</f>
        <v>0.27873765414479706</v>
      </c>
      <c r="AN20" s="65">
        <f>AN18/B18</f>
        <v>7.6923076923076927E-2</v>
      </c>
      <c r="AO20" s="65">
        <f>AO18/B18</f>
        <v>0.30769230769230771</v>
      </c>
      <c r="AP20" s="65">
        <f>AP18/B18</f>
        <v>7.6923076923076927E-2</v>
      </c>
      <c r="AQ20" s="65">
        <f>AQ18/B18</f>
        <v>1.4615384615384615</v>
      </c>
    </row>
    <row r="22" spans="1:43">
      <c r="A22" s="59" t="s">
        <v>936</v>
      </c>
      <c r="B22" s="59" t="s">
        <v>981</v>
      </c>
      <c r="C22" s="59"/>
      <c r="D22" s="59" t="s">
        <v>982</v>
      </c>
      <c r="E22" s="59"/>
      <c r="F22" s="59"/>
      <c r="G22" s="59"/>
      <c r="H22" s="59"/>
      <c r="I22" s="60"/>
      <c r="J22" s="20"/>
      <c r="K22" s="20"/>
      <c r="L22" s="20"/>
      <c r="O22" t="s">
        <v>1310</v>
      </c>
      <c r="P22" t="s">
        <v>1311</v>
      </c>
      <c r="Q22" t="s">
        <v>1312</v>
      </c>
      <c r="S22" t="s">
        <v>1313</v>
      </c>
    </row>
    <row r="23" spans="1:43">
      <c r="A23" s="60"/>
      <c r="B23" s="60"/>
      <c r="C23" s="60"/>
      <c r="D23" s="60"/>
      <c r="E23" s="60"/>
      <c r="F23" s="60"/>
      <c r="G23" s="60"/>
      <c r="H23" s="60"/>
      <c r="I23" s="60"/>
      <c r="J23" s="20"/>
      <c r="K23" s="20"/>
      <c r="L23" s="20"/>
    </row>
    <row r="24" spans="1:43">
      <c r="A24" s="60" t="s">
        <v>1158</v>
      </c>
      <c r="B24" s="60">
        <v>1</v>
      </c>
      <c r="C24" s="60"/>
      <c r="D24" s="60">
        <v>1</v>
      </c>
      <c r="E24" s="60"/>
      <c r="F24" s="60"/>
      <c r="G24" s="60"/>
      <c r="H24" s="60"/>
      <c r="I24" s="60"/>
      <c r="J24" s="20"/>
      <c r="K24" s="20"/>
      <c r="L24" s="20"/>
      <c r="O24">
        <v>5</v>
      </c>
      <c r="P24">
        <v>5</v>
      </c>
    </row>
    <row r="25" spans="1:43">
      <c r="A25" s="60" t="s">
        <v>1159</v>
      </c>
      <c r="B25" s="60">
        <v>8</v>
      </c>
      <c r="C25" s="60"/>
      <c r="D25" s="60">
        <v>18</v>
      </c>
      <c r="E25" s="60">
        <v>50</v>
      </c>
      <c r="F25" s="60" t="s">
        <v>929</v>
      </c>
      <c r="G25" s="60" t="s">
        <v>929</v>
      </c>
      <c r="H25" s="60"/>
      <c r="I25" s="60" t="s">
        <v>929</v>
      </c>
      <c r="J25" s="60" t="s">
        <v>929</v>
      </c>
      <c r="K25" s="60" t="s">
        <v>929</v>
      </c>
      <c r="L25" s="60" t="s">
        <v>929</v>
      </c>
      <c r="M25" s="60"/>
      <c r="O25">
        <v>3.5289999999999999</v>
      </c>
      <c r="P25">
        <v>3.3330000000000002</v>
      </c>
      <c r="Q25">
        <v>0.19600000000000001</v>
      </c>
    </row>
    <row r="26" spans="1:43">
      <c r="A26" s="60" t="s">
        <v>1160</v>
      </c>
      <c r="B26" s="60">
        <v>8</v>
      </c>
      <c r="C26" s="60"/>
      <c r="D26" s="60">
        <v>7</v>
      </c>
      <c r="E26" s="60">
        <v>18</v>
      </c>
      <c r="F26" s="60">
        <v>19</v>
      </c>
      <c r="G26" s="60">
        <v>25</v>
      </c>
      <c r="H26" s="60"/>
      <c r="I26" s="60" t="s">
        <v>929</v>
      </c>
      <c r="J26" s="20" t="s">
        <v>929</v>
      </c>
      <c r="K26" s="20" t="s">
        <v>929</v>
      </c>
      <c r="L26" s="60" t="s">
        <v>929</v>
      </c>
      <c r="M26" s="60"/>
      <c r="O26">
        <v>13.627000000000001</v>
      </c>
      <c r="P26">
        <v>4.4119999999999999</v>
      </c>
      <c r="Q26">
        <v>3.3330000000000002</v>
      </c>
      <c r="S26">
        <v>3.2349999999999999</v>
      </c>
      <c r="T26">
        <v>2.6469999999999998</v>
      </c>
    </row>
    <row r="27" spans="1:43">
      <c r="A27" s="60" t="s">
        <v>1161</v>
      </c>
      <c r="B27" s="60">
        <v>4</v>
      </c>
      <c r="C27" s="60"/>
      <c r="D27" s="60">
        <v>1</v>
      </c>
      <c r="E27" s="60">
        <v>2</v>
      </c>
      <c r="F27" s="60">
        <v>7</v>
      </c>
      <c r="G27" s="60">
        <v>8</v>
      </c>
      <c r="H27" s="60"/>
      <c r="I27" s="60"/>
      <c r="J27" s="20"/>
      <c r="K27" s="20"/>
      <c r="L27" s="20"/>
      <c r="O27">
        <v>18.628</v>
      </c>
      <c r="P27">
        <v>5</v>
      </c>
      <c r="Q27">
        <v>4.9020000000000001</v>
      </c>
      <c r="S27">
        <v>4.4119999999999999</v>
      </c>
      <c r="T27">
        <v>4.3140000000000001</v>
      </c>
    </row>
    <row r="28" spans="1:43">
      <c r="A28" s="60" t="s">
        <v>1162</v>
      </c>
      <c r="B28" s="60">
        <v>1</v>
      </c>
      <c r="C28" s="60"/>
      <c r="D28" s="60">
        <v>17</v>
      </c>
      <c r="E28" s="60"/>
      <c r="F28" s="60"/>
      <c r="G28" s="60"/>
      <c r="H28" s="60"/>
      <c r="I28" s="60"/>
      <c r="J28" s="20"/>
      <c r="K28" s="20"/>
      <c r="L28" s="20"/>
      <c r="O28">
        <v>3.431</v>
      </c>
      <c r="P28">
        <v>3.431</v>
      </c>
    </row>
    <row r="29" spans="1:43">
      <c r="A29" s="60" t="s">
        <v>1163</v>
      </c>
      <c r="B29" s="60">
        <v>5</v>
      </c>
      <c r="C29" s="60"/>
      <c r="D29" s="60">
        <v>6</v>
      </c>
      <c r="E29" s="60">
        <v>13</v>
      </c>
      <c r="F29" s="60">
        <v>13</v>
      </c>
      <c r="G29" s="60">
        <v>20</v>
      </c>
      <c r="H29" s="60"/>
      <c r="I29" s="60">
        <v>33</v>
      </c>
      <c r="J29" s="20"/>
      <c r="K29" s="20"/>
      <c r="L29" s="20"/>
      <c r="O29">
        <v>17.158000000000001</v>
      </c>
      <c r="P29">
        <v>4.51</v>
      </c>
      <c r="Q29">
        <v>3.8239999999999998</v>
      </c>
      <c r="S29">
        <v>3.8239999999999998</v>
      </c>
      <c r="T29">
        <v>3.137</v>
      </c>
      <c r="U29">
        <v>1.863</v>
      </c>
    </row>
    <row r="30" spans="1:43">
      <c r="A30" s="60" t="s">
        <v>1111</v>
      </c>
      <c r="B30" s="60">
        <v>1</v>
      </c>
      <c r="C30" s="60"/>
      <c r="D30" s="60">
        <v>1</v>
      </c>
      <c r="E30" s="60"/>
      <c r="F30" s="60"/>
      <c r="G30" s="60"/>
      <c r="H30" s="60"/>
      <c r="I30" s="60"/>
      <c r="J30" s="20"/>
      <c r="K30" s="20"/>
      <c r="L30" s="20"/>
      <c r="O30">
        <v>5</v>
      </c>
      <c r="P30">
        <v>5</v>
      </c>
    </row>
    <row r="31" spans="1:43">
      <c r="A31" s="60" t="s">
        <v>1164</v>
      </c>
      <c r="B31" s="60">
        <v>1</v>
      </c>
      <c r="C31" s="60"/>
      <c r="D31" s="60">
        <v>6</v>
      </c>
      <c r="E31" s="60"/>
      <c r="F31" s="60"/>
      <c r="G31" s="60"/>
      <c r="H31" s="60"/>
      <c r="I31" s="60"/>
      <c r="J31" s="20"/>
      <c r="K31" s="20"/>
      <c r="L31" s="20"/>
      <c r="O31">
        <v>4.51</v>
      </c>
      <c r="P31">
        <v>4.51</v>
      </c>
    </row>
    <row r="32" spans="1:43">
      <c r="A32" s="60" t="s">
        <v>1330</v>
      </c>
      <c r="B32" s="60">
        <v>1</v>
      </c>
      <c r="D32" s="60">
        <v>8</v>
      </c>
      <c r="O32">
        <v>4.3140000000000001</v>
      </c>
      <c r="P32">
        <v>4.3140000000000001</v>
      </c>
    </row>
  </sheetData>
  <sortState ref="A5:E17">
    <sortCondition ref="A5"/>
  </sortState>
  <hyperlinks>
    <hyperlink ref="A3" r:id="rId1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9"/>
  <sheetViews>
    <sheetView workbookViewId="0">
      <selection activeCell="AQ5" sqref="AQ5:AQ11"/>
    </sheetView>
  </sheetViews>
  <sheetFormatPr baseColWidth="10" defaultColWidth="8.83203125" defaultRowHeight="14" x14ac:dyDescent="0"/>
  <cols>
    <col min="1" max="1" width="22.1640625" customWidth="1"/>
    <col min="2" max="7" width="5.6640625" customWidth="1"/>
    <col min="8" max="8" width="5.6640625" style="20" customWidth="1"/>
    <col min="9" max="12" width="5.6640625" customWidth="1"/>
    <col min="13" max="13" width="5.6640625" style="20" customWidth="1"/>
    <col min="14" max="17" width="5.6640625" customWidth="1"/>
    <col min="18" max="18" width="5.6640625" style="20" customWidth="1"/>
    <col min="19" max="22" width="5.6640625" customWidth="1"/>
    <col min="23" max="23" width="5.6640625" style="20" customWidth="1"/>
    <col min="24" max="27" width="5.6640625" customWidth="1"/>
    <col min="28" max="28" width="5.6640625" style="20" customWidth="1"/>
    <col min="29" max="32" width="5.6640625" customWidth="1"/>
    <col min="33" max="33" width="5.6640625" style="20" customWidth="1"/>
    <col min="34" max="35" width="5.6640625" customWidth="1"/>
  </cols>
  <sheetData>
    <row r="1" spans="1:43">
      <c r="A1">
        <v>32</v>
      </c>
      <c r="B1" t="s">
        <v>372</v>
      </c>
      <c r="C1">
        <v>9</v>
      </c>
      <c r="D1">
        <v>51</v>
      </c>
      <c r="E1">
        <f>AVERAGE(C1:D1)</f>
        <v>30</v>
      </c>
      <c r="K1">
        <v>36</v>
      </c>
      <c r="L1" t="s">
        <v>372</v>
      </c>
      <c r="N1">
        <v>9</v>
      </c>
      <c r="O1">
        <v>51</v>
      </c>
      <c r="P1">
        <v>21</v>
      </c>
      <c r="Q1">
        <v>30</v>
      </c>
      <c r="S1">
        <v>38</v>
      </c>
      <c r="T1">
        <v>29.8</v>
      </c>
    </row>
    <row r="2" spans="1:43">
      <c r="A2" t="s">
        <v>843</v>
      </c>
    </row>
    <row r="3" spans="1:43" ht="15" thickBot="1">
      <c r="A3" s="19" t="s">
        <v>842</v>
      </c>
    </row>
    <row r="4" spans="1:43" ht="68.25" customHeight="1" thickBot="1">
      <c r="B4" t="s">
        <v>939</v>
      </c>
      <c r="C4" s="40" t="s">
        <v>938</v>
      </c>
      <c r="D4" s="41" t="s">
        <v>960</v>
      </c>
      <c r="E4" s="42" t="s">
        <v>959</v>
      </c>
      <c r="F4" s="48" t="s">
        <v>946</v>
      </c>
      <c r="G4" s="49" t="s">
        <v>944</v>
      </c>
      <c r="H4" s="49" t="s">
        <v>1284</v>
      </c>
      <c r="I4" s="49" t="s">
        <v>945</v>
      </c>
      <c r="J4" s="50" t="s">
        <v>964</v>
      </c>
      <c r="K4" s="45" t="s">
        <v>947</v>
      </c>
      <c r="L4" s="49" t="s">
        <v>942</v>
      </c>
      <c r="M4" s="49" t="s">
        <v>1285</v>
      </c>
      <c r="N4" s="49" t="s">
        <v>943</v>
      </c>
      <c r="O4" s="50" t="s">
        <v>965</v>
      </c>
      <c r="P4" s="45" t="s">
        <v>951</v>
      </c>
      <c r="Q4" s="49" t="s">
        <v>952</v>
      </c>
      <c r="R4" s="49" t="s">
        <v>1286</v>
      </c>
      <c r="S4" s="49" t="s">
        <v>937</v>
      </c>
      <c r="T4" s="50" t="s">
        <v>966</v>
      </c>
      <c r="U4" s="45" t="s">
        <v>953</v>
      </c>
      <c r="V4" s="49" t="s">
        <v>954</v>
      </c>
      <c r="W4" s="49" t="s">
        <v>1287</v>
      </c>
      <c r="X4" s="49" t="s">
        <v>955</v>
      </c>
      <c r="Y4" s="50" t="s">
        <v>967</v>
      </c>
      <c r="Z4" s="45" t="s">
        <v>948</v>
      </c>
      <c r="AA4" s="49" t="s">
        <v>949</v>
      </c>
      <c r="AB4" s="49" t="s">
        <v>1290</v>
      </c>
      <c r="AC4" s="49" t="s">
        <v>950</v>
      </c>
      <c r="AD4" s="50" t="s">
        <v>968</v>
      </c>
      <c r="AE4" s="45" t="s">
        <v>956</v>
      </c>
      <c r="AF4" s="49" t="s">
        <v>957</v>
      </c>
      <c r="AG4" s="49" t="s">
        <v>1291</v>
      </c>
      <c r="AH4" s="49" t="s">
        <v>958</v>
      </c>
      <c r="AI4" s="50" t="s">
        <v>969</v>
      </c>
      <c r="AJ4" s="72" t="s">
        <v>1252</v>
      </c>
      <c r="AK4" s="50" t="s">
        <v>1307</v>
      </c>
      <c r="AL4" s="85" t="s">
        <v>1309</v>
      </c>
      <c r="AM4" s="44" t="s">
        <v>1316</v>
      </c>
      <c r="AN4" s="72" t="s">
        <v>1317</v>
      </c>
      <c r="AO4" s="89" t="s">
        <v>1318</v>
      </c>
      <c r="AP4" s="108" t="s">
        <v>1319</v>
      </c>
      <c r="AQ4" s="110" t="s">
        <v>1357</v>
      </c>
    </row>
    <row r="5" spans="1:43">
      <c r="A5" t="s">
        <v>844</v>
      </c>
      <c r="B5" t="s">
        <v>941</v>
      </c>
      <c r="C5" s="28">
        <v>2005</v>
      </c>
      <c r="D5" s="29">
        <v>2013</v>
      </c>
      <c r="E5" s="30">
        <f>D5-C5</f>
        <v>8</v>
      </c>
      <c r="F5" s="28">
        <v>3</v>
      </c>
      <c r="G5" s="29">
        <v>9</v>
      </c>
      <c r="H5" s="29">
        <f>G5/E5</f>
        <v>1.125</v>
      </c>
      <c r="I5" s="29">
        <v>2</v>
      </c>
      <c r="J5" s="30">
        <f>I5/E5</f>
        <v>0.25</v>
      </c>
      <c r="K5" s="28">
        <v>3</v>
      </c>
      <c r="L5" s="29">
        <v>9</v>
      </c>
      <c r="M5" s="29">
        <f>L5/E5</f>
        <v>1.125</v>
      </c>
      <c r="N5" s="29">
        <v>2</v>
      </c>
      <c r="O5" s="30">
        <f>N5/E5</f>
        <v>0.25</v>
      </c>
      <c r="P5" s="28">
        <v>1</v>
      </c>
      <c r="Q5" s="29">
        <v>2</v>
      </c>
      <c r="R5" s="29">
        <f>Q5/E5</f>
        <v>0.25</v>
      </c>
      <c r="S5" s="29">
        <v>1</v>
      </c>
      <c r="T5" s="30">
        <f>S5/E5</f>
        <v>0.125</v>
      </c>
      <c r="U5" s="28">
        <v>2</v>
      </c>
      <c r="V5" s="29">
        <v>7</v>
      </c>
      <c r="W5" s="29">
        <f>V5/E5</f>
        <v>0.875</v>
      </c>
      <c r="X5" s="29">
        <v>1</v>
      </c>
      <c r="Y5" s="30">
        <f>X5/E5</f>
        <v>0.125</v>
      </c>
      <c r="Z5" s="28">
        <v>1</v>
      </c>
      <c r="AA5" s="29">
        <v>7</v>
      </c>
      <c r="AB5" s="29">
        <f>AA5/E5</f>
        <v>0.875</v>
      </c>
      <c r="AC5" s="29">
        <v>1</v>
      </c>
      <c r="AD5" s="30">
        <f>AC5/E5</f>
        <v>0.125</v>
      </c>
      <c r="AE5" s="28">
        <v>1</v>
      </c>
      <c r="AF5" s="29">
        <v>0</v>
      </c>
      <c r="AG5" s="29">
        <f>AF5/E5</f>
        <v>0</v>
      </c>
      <c r="AH5" s="29">
        <v>0</v>
      </c>
      <c r="AI5" s="30">
        <f>AH5/E5</f>
        <v>0</v>
      </c>
      <c r="AJ5" s="78">
        <v>0</v>
      </c>
      <c r="AK5" s="30">
        <f>AJ5/E5</f>
        <v>0</v>
      </c>
      <c r="AL5" s="28">
        <v>0</v>
      </c>
      <c r="AM5" s="30">
        <f>AL5/E5</f>
        <v>0</v>
      </c>
      <c r="AN5" s="28">
        <v>0</v>
      </c>
      <c r="AO5" s="30">
        <v>0</v>
      </c>
      <c r="AP5" s="87">
        <v>0</v>
      </c>
      <c r="AQ5" s="87">
        <v>0</v>
      </c>
    </row>
    <row r="6" spans="1:43">
      <c r="A6" t="s">
        <v>845</v>
      </c>
      <c r="B6" t="s">
        <v>941</v>
      </c>
      <c r="C6" s="31">
        <v>1977</v>
      </c>
      <c r="D6" s="27">
        <v>2013</v>
      </c>
      <c r="E6" s="32">
        <f t="shared" ref="E6:E11" si="0">D6-C6</f>
        <v>36</v>
      </c>
      <c r="F6" s="31">
        <v>12</v>
      </c>
      <c r="G6" s="36">
        <v>319</v>
      </c>
      <c r="H6" s="27">
        <f t="shared" ref="H6:H11" si="1">G6/E6</f>
        <v>8.8611111111111107</v>
      </c>
      <c r="I6" s="36">
        <v>7</v>
      </c>
      <c r="J6" s="32">
        <f t="shared" ref="J6:J11" si="2">I6/E6</f>
        <v>0.19444444444444445</v>
      </c>
      <c r="K6" s="31">
        <v>11</v>
      </c>
      <c r="L6" s="36">
        <v>318</v>
      </c>
      <c r="M6" s="27">
        <f t="shared" ref="M6:M11" si="3">L6/E6</f>
        <v>8.8333333333333339</v>
      </c>
      <c r="N6" s="36">
        <v>7</v>
      </c>
      <c r="O6" s="32">
        <f t="shared" ref="O6:O11" si="4">N6/E6</f>
        <v>0.19444444444444445</v>
      </c>
      <c r="P6" s="31">
        <v>7</v>
      </c>
      <c r="Q6" s="36">
        <v>148</v>
      </c>
      <c r="R6" s="27">
        <f t="shared" ref="R6:R11" si="5">Q6/E6</f>
        <v>4.1111111111111107</v>
      </c>
      <c r="S6" s="36">
        <v>4</v>
      </c>
      <c r="T6" s="32">
        <f t="shared" ref="T6:T11" si="6">S6/E6</f>
        <v>0.1111111111111111</v>
      </c>
      <c r="U6" s="31">
        <v>4</v>
      </c>
      <c r="V6" s="36">
        <v>170</v>
      </c>
      <c r="W6" s="27">
        <f t="shared" ref="W6:W11" si="7">V6/E6</f>
        <v>4.7222222222222223</v>
      </c>
      <c r="X6" s="36">
        <v>4</v>
      </c>
      <c r="Y6" s="32">
        <f t="shared" ref="Y6:Y11" si="8">X6/E6</f>
        <v>0.1111111111111111</v>
      </c>
      <c r="Z6" s="31">
        <v>0</v>
      </c>
      <c r="AA6" s="36">
        <v>0</v>
      </c>
      <c r="AB6" s="27">
        <f t="shared" ref="AB6:AB11" si="9">AA6/E6</f>
        <v>0</v>
      </c>
      <c r="AC6" s="36">
        <v>0</v>
      </c>
      <c r="AD6" s="32">
        <f t="shared" ref="AD6:AD11" si="10">AC6/E6</f>
        <v>0</v>
      </c>
      <c r="AE6" s="31">
        <v>5</v>
      </c>
      <c r="AF6" s="36">
        <v>282</v>
      </c>
      <c r="AG6" s="27">
        <f t="shared" ref="AG6:AG11" si="11">AF6/E6</f>
        <v>7.833333333333333</v>
      </c>
      <c r="AH6" s="36">
        <v>5</v>
      </c>
      <c r="AI6" s="32">
        <f t="shared" ref="AI6:AI11" si="12">AH6/E6</f>
        <v>0.1388888888888889</v>
      </c>
      <c r="AJ6" s="39">
        <v>0</v>
      </c>
      <c r="AK6" s="32">
        <f t="shared" ref="AK6:AK11" si="13">AJ6/E6</f>
        <v>0</v>
      </c>
      <c r="AL6" s="31">
        <v>0</v>
      </c>
      <c r="AM6" s="32">
        <f t="shared" ref="AM6:AM11" si="14">AL6/E6</f>
        <v>0</v>
      </c>
      <c r="AN6" s="31">
        <v>0</v>
      </c>
      <c r="AO6" s="32">
        <v>0</v>
      </c>
      <c r="AP6" s="109">
        <v>0</v>
      </c>
      <c r="AQ6" s="109">
        <v>0</v>
      </c>
    </row>
    <row r="7" spans="1:43">
      <c r="A7" t="s">
        <v>846</v>
      </c>
      <c r="B7" t="s">
        <v>940</v>
      </c>
      <c r="C7" s="31">
        <v>1999</v>
      </c>
      <c r="D7" s="27">
        <v>2013</v>
      </c>
      <c r="E7" s="32">
        <f t="shared" si="0"/>
        <v>14</v>
      </c>
      <c r="F7" s="31">
        <v>18</v>
      </c>
      <c r="G7" s="36">
        <v>177</v>
      </c>
      <c r="H7" s="27">
        <f t="shared" si="1"/>
        <v>12.642857142857142</v>
      </c>
      <c r="I7" s="36">
        <v>9</v>
      </c>
      <c r="J7" s="32">
        <f t="shared" si="2"/>
        <v>0.6428571428571429</v>
      </c>
      <c r="K7" s="31">
        <v>18</v>
      </c>
      <c r="L7" s="36">
        <v>177</v>
      </c>
      <c r="M7" s="27">
        <f t="shared" si="3"/>
        <v>12.642857142857142</v>
      </c>
      <c r="N7" s="36">
        <v>9</v>
      </c>
      <c r="O7" s="32">
        <f t="shared" si="4"/>
        <v>0.6428571428571429</v>
      </c>
      <c r="P7" s="31">
        <v>10</v>
      </c>
      <c r="Q7" s="36">
        <v>114</v>
      </c>
      <c r="R7" s="27">
        <f t="shared" si="5"/>
        <v>8.1428571428571423</v>
      </c>
      <c r="S7" s="36">
        <v>6</v>
      </c>
      <c r="T7" s="32">
        <f t="shared" si="6"/>
        <v>0.42857142857142855</v>
      </c>
      <c r="U7" s="31">
        <v>8</v>
      </c>
      <c r="V7" s="36">
        <v>63</v>
      </c>
      <c r="W7" s="27">
        <f t="shared" si="7"/>
        <v>4.5</v>
      </c>
      <c r="X7" s="36">
        <v>5</v>
      </c>
      <c r="Y7" s="32">
        <f t="shared" si="8"/>
        <v>0.35714285714285715</v>
      </c>
      <c r="Z7" s="31">
        <v>3</v>
      </c>
      <c r="AA7" s="36">
        <v>4</v>
      </c>
      <c r="AB7" s="27">
        <f t="shared" si="9"/>
        <v>0.2857142857142857</v>
      </c>
      <c r="AC7" s="36">
        <v>1</v>
      </c>
      <c r="AD7" s="32">
        <f t="shared" si="10"/>
        <v>7.1428571428571425E-2</v>
      </c>
      <c r="AE7" s="31">
        <v>8</v>
      </c>
      <c r="AF7" s="36">
        <v>77</v>
      </c>
      <c r="AG7" s="27">
        <f t="shared" si="11"/>
        <v>5.5</v>
      </c>
      <c r="AH7" s="36">
        <v>6</v>
      </c>
      <c r="AI7" s="32">
        <f t="shared" si="12"/>
        <v>0.42857142857142855</v>
      </c>
      <c r="AJ7" s="39">
        <v>0</v>
      </c>
      <c r="AK7" s="32">
        <f t="shared" si="13"/>
        <v>0</v>
      </c>
      <c r="AL7" s="31">
        <v>0</v>
      </c>
      <c r="AM7" s="32">
        <f t="shared" si="14"/>
        <v>0</v>
      </c>
      <c r="AN7" s="31">
        <v>0</v>
      </c>
      <c r="AO7" s="32">
        <v>0</v>
      </c>
      <c r="AP7" s="109">
        <v>0</v>
      </c>
      <c r="AQ7" s="109">
        <v>0</v>
      </c>
    </row>
    <row r="8" spans="1:43">
      <c r="A8" t="s">
        <v>847</v>
      </c>
      <c r="B8" t="s">
        <v>940</v>
      </c>
      <c r="C8" s="31">
        <v>1994</v>
      </c>
      <c r="D8" s="27">
        <v>2013</v>
      </c>
      <c r="E8" s="32">
        <f t="shared" si="0"/>
        <v>19</v>
      </c>
      <c r="F8" s="31">
        <v>29</v>
      </c>
      <c r="G8" s="36">
        <v>356</v>
      </c>
      <c r="H8" s="27">
        <f t="shared" si="1"/>
        <v>18.736842105263158</v>
      </c>
      <c r="I8" s="36">
        <v>11</v>
      </c>
      <c r="J8" s="32">
        <f t="shared" si="2"/>
        <v>0.57894736842105265</v>
      </c>
      <c r="K8" s="31">
        <v>27</v>
      </c>
      <c r="L8" s="36">
        <v>353</v>
      </c>
      <c r="M8" s="27">
        <f t="shared" si="3"/>
        <v>18.578947368421051</v>
      </c>
      <c r="N8" s="36">
        <v>11</v>
      </c>
      <c r="O8" s="32">
        <f t="shared" si="4"/>
        <v>0.57894736842105265</v>
      </c>
      <c r="P8" s="31">
        <v>5</v>
      </c>
      <c r="Q8" s="36">
        <v>86</v>
      </c>
      <c r="R8" s="27">
        <f t="shared" si="5"/>
        <v>4.5263157894736841</v>
      </c>
      <c r="S8" s="36">
        <v>4</v>
      </c>
      <c r="T8" s="32">
        <f t="shared" si="6"/>
        <v>0.21052631578947367</v>
      </c>
      <c r="U8" s="31">
        <v>22</v>
      </c>
      <c r="V8" s="36">
        <v>267</v>
      </c>
      <c r="W8" s="27">
        <f t="shared" si="7"/>
        <v>14.052631578947368</v>
      </c>
      <c r="X8" s="36">
        <v>8</v>
      </c>
      <c r="Y8" s="32">
        <f t="shared" si="8"/>
        <v>0.42105263157894735</v>
      </c>
      <c r="Z8" s="31">
        <v>6</v>
      </c>
      <c r="AA8" s="36">
        <v>50</v>
      </c>
      <c r="AB8" s="27">
        <f t="shared" si="9"/>
        <v>2.6315789473684212</v>
      </c>
      <c r="AC8" s="36">
        <v>3</v>
      </c>
      <c r="AD8" s="32">
        <f t="shared" si="10"/>
        <v>0.15789473684210525</v>
      </c>
      <c r="AE8" s="31">
        <v>22</v>
      </c>
      <c r="AF8" s="36">
        <v>306</v>
      </c>
      <c r="AG8" s="27">
        <f t="shared" si="11"/>
        <v>16.105263157894736</v>
      </c>
      <c r="AH8" s="36">
        <v>9</v>
      </c>
      <c r="AI8" s="32">
        <f t="shared" si="12"/>
        <v>0.47368421052631576</v>
      </c>
      <c r="AJ8" s="39">
        <v>0</v>
      </c>
      <c r="AK8" s="32">
        <f t="shared" si="13"/>
        <v>0</v>
      </c>
      <c r="AL8" s="31">
        <v>4.4119999999999999</v>
      </c>
      <c r="AM8" s="32">
        <f t="shared" si="14"/>
        <v>0.23221052631578948</v>
      </c>
      <c r="AN8" s="31">
        <v>0</v>
      </c>
      <c r="AO8" s="32">
        <v>0</v>
      </c>
      <c r="AP8" s="109">
        <v>0</v>
      </c>
      <c r="AQ8" s="109">
        <v>0</v>
      </c>
    </row>
    <row r="9" spans="1:43">
      <c r="A9" t="s">
        <v>848</v>
      </c>
      <c r="B9" t="s">
        <v>940</v>
      </c>
      <c r="C9" s="31">
        <v>2008</v>
      </c>
      <c r="D9" s="27">
        <v>2013</v>
      </c>
      <c r="E9" s="32">
        <f t="shared" si="0"/>
        <v>5</v>
      </c>
      <c r="F9" s="31">
        <v>5</v>
      </c>
      <c r="G9" s="36">
        <v>4</v>
      </c>
      <c r="H9" s="27">
        <f t="shared" si="1"/>
        <v>0.8</v>
      </c>
      <c r="I9" s="36">
        <v>1</v>
      </c>
      <c r="J9" s="32">
        <f t="shared" si="2"/>
        <v>0.2</v>
      </c>
      <c r="K9" s="31">
        <v>5</v>
      </c>
      <c r="L9" s="36">
        <v>4</v>
      </c>
      <c r="M9" s="27">
        <f t="shared" si="3"/>
        <v>0.8</v>
      </c>
      <c r="N9" s="36">
        <v>1</v>
      </c>
      <c r="O9" s="32">
        <f t="shared" si="4"/>
        <v>0.2</v>
      </c>
      <c r="P9" s="31">
        <v>1</v>
      </c>
      <c r="Q9" s="36">
        <v>0</v>
      </c>
      <c r="R9" s="27">
        <f t="shared" si="5"/>
        <v>0</v>
      </c>
      <c r="S9" s="36">
        <v>0</v>
      </c>
      <c r="T9" s="32">
        <f t="shared" si="6"/>
        <v>0</v>
      </c>
      <c r="U9" s="31">
        <v>4</v>
      </c>
      <c r="V9" s="36">
        <v>4</v>
      </c>
      <c r="W9" s="27">
        <f t="shared" si="7"/>
        <v>0.8</v>
      </c>
      <c r="X9" s="36">
        <v>1</v>
      </c>
      <c r="Y9" s="32">
        <f t="shared" si="8"/>
        <v>0.2</v>
      </c>
      <c r="Z9" s="31">
        <v>2</v>
      </c>
      <c r="AA9" s="36">
        <v>1</v>
      </c>
      <c r="AB9" s="27">
        <f t="shared" si="9"/>
        <v>0.2</v>
      </c>
      <c r="AC9" s="36">
        <v>1</v>
      </c>
      <c r="AD9" s="32">
        <f t="shared" si="10"/>
        <v>0.2</v>
      </c>
      <c r="AE9" s="31">
        <v>3</v>
      </c>
      <c r="AF9" s="36">
        <v>3</v>
      </c>
      <c r="AG9" s="27">
        <f t="shared" si="11"/>
        <v>0.6</v>
      </c>
      <c r="AH9" s="36">
        <v>1</v>
      </c>
      <c r="AI9" s="32">
        <f t="shared" si="12"/>
        <v>0.2</v>
      </c>
      <c r="AJ9" s="39">
        <v>0</v>
      </c>
      <c r="AK9" s="32">
        <f t="shared" si="13"/>
        <v>0</v>
      </c>
      <c r="AL9" s="31">
        <v>0</v>
      </c>
      <c r="AM9" s="32">
        <f t="shared" si="14"/>
        <v>0</v>
      </c>
      <c r="AN9" s="31">
        <v>0</v>
      </c>
      <c r="AO9" s="32">
        <v>0</v>
      </c>
      <c r="AP9" s="109">
        <v>0</v>
      </c>
      <c r="AQ9" s="109">
        <v>0</v>
      </c>
    </row>
    <row r="10" spans="1:43">
      <c r="A10" t="s">
        <v>849</v>
      </c>
      <c r="B10" t="s">
        <v>941</v>
      </c>
      <c r="C10" s="31">
        <v>1971</v>
      </c>
      <c r="D10" s="27">
        <v>2013</v>
      </c>
      <c r="E10" s="32">
        <f t="shared" si="0"/>
        <v>42</v>
      </c>
      <c r="F10" s="31">
        <v>45</v>
      </c>
      <c r="G10" s="36">
        <v>1805</v>
      </c>
      <c r="H10" s="27">
        <f t="shared" si="1"/>
        <v>42.976190476190474</v>
      </c>
      <c r="I10" s="36">
        <v>18</v>
      </c>
      <c r="J10" s="32">
        <f t="shared" si="2"/>
        <v>0.42857142857142855</v>
      </c>
      <c r="K10" s="31">
        <v>7</v>
      </c>
      <c r="L10" s="36">
        <v>294</v>
      </c>
      <c r="M10" s="27">
        <f t="shared" si="3"/>
        <v>7</v>
      </c>
      <c r="N10" s="36">
        <v>5</v>
      </c>
      <c r="O10" s="32">
        <f t="shared" si="4"/>
        <v>0.11904761904761904</v>
      </c>
      <c r="P10" s="31">
        <v>1</v>
      </c>
      <c r="Q10" s="36">
        <v>8</v>
      </c>
      <c r="R10" s="27">
        <f t="shared" si="5"/>
        <v>0.19047619047619047</v>
      </c>
      <c r="S10" s="36">
        <v>1</v>
      </c>
      <c r="T10" s="32">
        <f t="shared" si="6"/>
        <v>2.3809523809523808E-2</v>
      </c>
      <c r="U10" s="31">
        <v>6</v>
      </c>
      <c r="V10" s="36">
        <v>286</v>
      </c>
      <c r="W10" s="27">
        <f t="shared" si="7"/>
        <v>6.8095238095238093</v>
      </c>
      <c r="X10" s="36">
        <v>4</v>
      </c>
      <c r="Y10" s="32">
        <f t="shared" si="8"/>
        <v>9.5238095238095233E-2</v>
      </c>
      <c r="Z10" s="31">
        <v>3</v>
      </c>
      <c r="AA10" s="36">
        <v>16</v>
      </c>
      <c r="AB10" s="27">
        <f t="shared" si="9"/>
        <v>0.38095238095238093</v>
      </c>
      <c r="AC10" s="36">
        <v>2</v>
      </c>
      <c r="AD10" s="32">
        <f t="shared" si="10"/>
        <v>4.7619047619047616E-2</v>
      </c>
      <c r="AE10" s="31">
        <v>4</v>
      </c>
      <c r="AF10" s="36">
        <v>273</v>
      </c>
      <c r="AG10" s="27">
        <f t="shared" si="11"/>
        <v>6.5</v>
      </c>
      <c r="AH10" s="36">
        <v>3</v>
      </c>
      <c r="AI10" s="32">
        <f t="shared" si="12"/>
        <v>7.1428571428571425E-2</v>
      </c>
      <c r="AJ10" s="39">
        <v>1</v>
      </c>
      <c r="AK10" s="32">
        <f t="shared" si="13"/>
        <v>2.3809523809523808E-2</v>
      </c>
      <c r="AL10" s="31">
        <v>0</v>
      </c>
      <c r="AM10" s="32">
        <f t="shared" si="14"/>
        <v>0</v>
      </c>
      <c r="AN10" s="31">
        <v>0</v>
      </c>
      <c r="AO10" s="32">
        <v>0</v>
      </c>
      <c r="AP10" s="109">
        <v>0</v>
      </c>
      <c r="AQ10" s="109">
        <v>1</v>
      </c>
    </row>
    <row r="11" spans="1:43" ht="15" thickBot="1">
      <c r="A11" t="s">
        <v>850</v>
      </c>
      <c r="B11" t="s">
        <v>940</v>
      </c>
      <c r="C11" s="33">
        <v>1992</v>
      </c>
      <c r="D11" s="34">
        <v>2013</v>
      </c>
      <c r="E11" s="35">
        <f t="shared" si="0"/>
        <v>21</v>
      </c>
      <c r="F11" s="33">
        <v>29</v>
      </c>
      <c r="G11" s="34">
        <v>583</v>
      </c>
      <c r="H11" s="34">
        <f t="shared" si="1"/>
        <v>27.761904761904763</v>
      </c>
      <c r="I11" s="34">
        <v>13</v>
      </c>
      <c r="J11" s="35">
        <f t="shared" si="2"/>
        <v>0.61904761904761907</v>
      </c>
      <c r="K11" s="33">
        <v>27</v>
      </c>
      <c r="L11" s="34">
        <v>544</v>
      </c>
      <c r="M11" s="34">
        <f t="shared" si="3"/>
        <v>25.904761904761905</v>
      </c>
      <c r="N11" s="34">
        <v>13</v>
      </c>
      <c r="O11" s="35">
        <f t="shared" si="4"/>
        <v>0.61904761904761907</v>
      </c>
      <c r="P11" s="33">
        <v>5</v>
      </c>
      <c r="Q11" s="34">
        <v>75</v>
      </c>
      <c r="R11" s="34">
        <f t="shared" si="5"/>
        <v>3.5714285714285716</v>
      </c>
      <c r="S11" s="34">
        <v>3</v>
      </c>
      <c r="T11" s="35">
        <f t="shared" si="6"/>
        <v>0.14285714285714285</v>
      </c>
      <c r="U11" s="33">
        <v>22</v>
      </c>
      <c r="V11" s="34">
        <v>469</v>
      </c>
      <c r="W11" s="34">
        <f t="shared" si="7"/>
        <v>22.333333333333332</v>
      </c>
      <c r="X11" s="34">
        <v>12</v>
      </c>
      <c r="Y11" s="35">
        <f t="shared" si="8"/>
        <v>0.5714285714285714</v>
      </c>
      <c r="Z11" s="33">
        <v>8</v>
      </c>
      <c r="AA11" s="34">
        <v>56</v>
      </c>
      <c r="AB11" s="34">
        <f t="shared" si="9"/>
        <v>2.6666666666666665</v>
      </c>
      <c r="AC11" s="34">
        <v>3</v>
      </c>
      <c r="AD11" s="35">
        <f t="shared" si="10"/>
        <v>0.14285714285714285</v>
      </c>
      <c r="AE11" s="33">
        <v>15</v>
      </c>
      <c r="AF11" s="34">
        <v>413</v>
      </c>
      <c r="AG11" s="34">
        <f t="shared" si="11"/>
        <v>19.666666666666668</v>
      </c>
      <c r="AH11" s="34">
        <v>10</v>
      </c>
      <c r="AI11" s="35">
        <f t="shared" si="12"/>
        <v>0.47619047619047616</v>
      </c>
      <c r="AJ11" s="74">
        <v>0</v>
      </c>
      <c r="AK11" s="35">
        <f t="shared" si="13"/>
        <v>0</v>
      </c>
      <c r="AL11" s="33">
        <v>5.883</v>
      </c>
      <c r="AM11" s="35">
        <f t="shared" si="14"/>
        <v>0.28014285714285714</v>
      </c>
      <c r="AN11" s="33">
        <v>0</v>
      </c>
      <c r="AO11" s="35">
        <v>0</v>
      </c>
      <c r="AP11" s="88">
        <v>0</v>
      </c>
      <c r="AQ11" s="88">
        <v>0</v>
      </c>
    </row>
    <row r="12" spans="1:43">
      <c r="A12" t="s">
        <v>1253</v>
      </c>
      <c r="B12">
        <v>7</v>
      </c>
      <c r="G12">
        <f>SUM(G5:G11)</f>
        <v>3253</v>
      </c>
      <c r="H12" s="20">
        <f>SUM(H5:H11)</f>
        <v>112.90390559732664</v>
      </c>
      <c r="I12">
        <f>SUM(I5:I11)</f>
        <v>61</v>
      </c>
      <c r="J12">
        <f>SUM(J5:J11)</f>
        <v>2.9138680033416877</v>
      </c>
      <c r="L12">
        <f>SUM(L5:L11)</f>
        <v>1699</v>
      </c>
      <c r="M12" s="20">
        <f>SUM(M5:M11)</f>
        <v>74.884899749373432</v>
      </c>
      <c r="N12">
        <f>SUM(N5:N11)</f>
        <v>48</v>
      </c>
      <c r="O12">
        <f>SUM(O5:O11)</f>
        <v>2.6043441938178784</v>
      </c>
      <c r="Q12">
        <f>SUM(Q5:Q11)</f>
        <v>433</v>
      </c>
      <c r="R12" s="20">
        <f>SUM(R5:R11)</f>
        <v>20.792188805346701</v>
      </c>
      <c r="S12">
        <f>SUM(S5:S11)</f>
        <v>19</v>
      </c>
      <c r="T12">
        <f>SUM(T5:T11)</f>
        <v>1.04187552213868</v>
      </c>
      <c r="V12">
        <f>SUM(V5:V11)</f>
        <v>1266</v>
      </c>
      <c r="W12" s="20">
        <f>SUM(W5:W11)</f>
        <v>54.092710944026734</v>
      </c>
      <c r="X12">
        <f>SUM(X5:X11)</f>
        <v>35</v>
      </c>
      <c r="Y12">
        <f>SUM(Y5:Y11)</f>
        <v>1.8809732664995822</v>
      </c>
      <c r="AA12">
        <f>SUM(AA5:AA11)</f>
        <v>134</v>
      </c>
      <c r="AB12" s="20">
        <f>SUM(AB5:AB11)</f>
        <v>7.0399122807017545</v>
      </c>
      <c r="AC12">
        <f>SUM(AC5:AC11)</f>
        <v>11</v>
      </c>
      <c r="AD12">
        <f>SUM(AD5:AD11)</f>
        <v>0.74479949874686713</v>
      </c>
      <c r="AF12">
        <f t="shared" ref="AF12:AM12" si="15">SUM(AF5:AF11)</f>
        <v>1354</v>
      </c>
      <c r="AG12" s="20">
        <f t="shared" si="15"/>
        <v>56.205263157894734</v>
      </c>
      <c r="AH12">
        <f t="shared" si="15"/>
        <v>34</v>
      </c>
      <c r="AI12">
        <f t="shared" si="15"/>
        <v>1.7887635756056808</v>
      </c>
      <c r="AJ12">
        <f t="shared" si="15"/>
        <v>1</v>
      </c>
      <c r="AK12">
        <f t="shared" si="15"/>
        <v>2.3809523809523808E-2</v>
      </c>
      <c r="AL12">
        <f t="shared" si="15"/>
        <v>10.295</v>
      </c>
      <c r="AM12">
        <f t="shared" si="15"/>
        <v>0.51235338345864667</v>
      </c>
      <c r="AN12">
        <f>SUM(AN5:AN11)</f>
        <v>0</v>
      </c>
      <c r="AO12">
        <f>SUM(AO5:AO11)</f>
        <v>0</v>
      </c>
      <c r="AP12">
        <v>0</v>
      </c>
      <c r="AQ12">
        <f>SUM(AQ5:AQ11)</f>
        <v>1</v>
      </c>
    </row>
    <row r="13" spans="1:43" ht="80" thickBot="1">
      <c r="G13" s="67" t="s">
        <v>1254</v>
      </c>
      <c r="H13" s="67" t="s">
        <v>1294</v>
      </c>
      <c r="I13" s="67" t="s">
        <v>1295</v>
      </c>
      <c r="J13" s="67" t="s">
        <v>1255</v>
      </c>
      <c r="K13" s="67"/>
      <c r="L13" s="67" t="s">
        <v>1256</v>
      </c>
      <c r="M13" s="67" t="s">
        <v>1296</v>
      </c>
      <c r="N13" s="67" t="s">
        <v>1297</v>
      </c>
      <c r="O13" s="67" t="s">
        <v>1257</v>
      </c>
      <c r="P13" s="67"/>
      <c r="Q13" s="67" t="s">
        <v>1258</v>
      </c>
      <c r="R13" s="67" t="s">
        <v>1298</v>
      </c>
      <c r="S13" s="67" t="s">
        <v>1299</v>
      </c>
      <c r="T13" s="67" t="s">
        <v>1259</v>
      </c>
      <c r="U13" s="67"/>
      <c r="V13" s="67" t="s">
        <v>1260</v>
      </c>
      <c r="W13" s="67" t="s">
        <v>1300</v>
      </c>
      <c r="X13" s="67" t="s">
        <v>1301</v>
      </c>
      <c r="Y13" s="67" t="s">
        <v>1261</v>
      </c>
      <c r="Z13" s="67"/>
      <c r="AA13" s="67" t="s">
        <v>1262</v>
      </c>
      <c r="AB13" s="67" t="s">
        <v>1304</v>
      </c>
      <c r="AC13" s="67" t="s">
        <v>1305</v>
      </c>
      <c r="AD13" s="67" t="s">
        <v>1263</v>
      </c>
      <c r="AE13" s="67"/>
      <c r="AF13" s="67" t="s">
        <v>1264</v>
      </c>
      <c r="AG13" s="67" t="s">
        <v>1302</v>
      </c>
      <c r="AH13" s="67" t="s">
        <v>1303</v>
      </c>
      <c r="AI13" s="67" t="s">
        <v>1265</v>
      </c>
      <c r="AJ13" s="67" t="s">
        <v>1266</v>
      </c>
      <c r="AK13" s="70" t="s">
        <v>1306</v>
      </c>
      <c r="AL13" s="64" t="s">
        <v>1309</v>
      </c>
      <c r="AM13" s="64" t="s">
        <v>1316</v>
      </c>
      <c r="AN13" s="67" t="s">
        <v>1353</v>
      </c>
      <c r="AO13" s="67" t="s">
        <v>1354</v>
      </c>
      <c r="AP13" s="67" t="s">
        <v>1355</v>
      </c>
      <c r="AQ13" s="67" t="s">
        <v>1358</v>
      </c>
    </row>
    <row r="14" spans="1:43" ht="29.25" customHeight="1" thickBot="1">
      <c r="G14" s="65">
        <f>G12/B12</f>
        <v>464.71428571428572</v>
      </c>
      <c r="H14" s="65">
        <f>H12/B12</f>
        <v>16.129129371046663</v>
      </c>
      <c r="I14" s="65">
        <f>I12/B12</f>
        <v>8.7142857142857135</v>
      </c>
      <c r="J14" s="65">
        <f>J12/B12</f>
        <v>0.41626685762024113</v>
      </c>
      <c r="L14" s="65">
        <f>L12/B12</f>
        <v>242.71428571428572</v>
      </c>
      <c r="M14" s="65">
        <f>M12/B12</f>
        <v>10.697842821339062</v>
      </c>
      <c r="N14" s="65">
        <f>N12/B12</f>
        <v>6.8571428571428568</v>
      </c>
      <c r="O14" s="65">
        <f>O12/B12</f>
        <v>0.3720491705454112</v>
      </c>
      <c r="Q14" s="65">
        <f>Q12/B12</f>
        <v>61.857142857142854</v>
      </c>
      <c r="R14" s="65">
        <f>R12/B12</f>
        <v>2.9703126864781</v>
      </c>
      <c r="S14" s="65">
        <f>S12/B12</f>
        <v>2.7142857142857144</v>
      </c>
      <c r="T14" s="65">
        <f>T12/B12</f>
        <v>0.14883936030552572</v>
      </c>
      <c r="V14" s="65">
        <f>V12/B12</f>
        <v>180.85714285714286</v>
      </c>
      <c r="W14" s="65">
        <f>W12/B12</f>
        <v>7.7275301348609622</v>
      </c>
      <c r="X14" s="65">
        <f>X12/B12</f>
        <v>5</v>
      </c>
      <c r="Y14" s="65">
        <f>Y12/B12</f>
        <v>0.26871046664279746</v>
      </c>
      <c r="AA14" s="65">
        <f>AA12/B12</f>
        <v>19.142857142857142</v>
      </c>
      <c r="AB14" s="65">
        <f>AB12/B12</f>
        <v>1.005701754385965</v>
      </c>
      <c r="AC14" s="65">
        <f>AC12/B12</f>
        <v>1.5714285714285714</v>
      </c>
      <c r="AD14" s="65">
        <f>AD12/B12</f>
        <v>0.1063999283924096</v>
      </c>
      <c r="AF14" s="65">
        <f>AF12/B12</f>
        <v>193.42857142857142</v>
      </c>
      <c r="AG14" s="65">
        <f>AG12/B12</f>
        <v>8.0293233082706763</v>
      </c>
      <c r="AH14" s="65">
        <f>AH12/B12</f>
        <v>4.8571428571428568</v>
      </c>
      <c r="AI14" s="65">
        <f>AI12/B12</f>
        <v>0.25553765365795439</v>
      </c>
      <c r="AJ14" s="65">
        <f>AJ12/B12</f>
        <v>0.14285714285714285</v>
      </c>
      <c r="AK14" s="65">
        <f>AK12/B12</f>
        <v>3.4013605442176869E-3</v>
      </c>
      <c r="AL14" s="65">
        <f>AL12/B12</f>
        <v>1.4707142857142856</v>
      </c>
      <c r="AM14" s="65">
        <f>AM12/B12</f>
        <v>7.3193340494092388E-2</v>
      </c>
      <c r="AN14" s="65">
        <f>AN12/B12</f>
        <v>0</v>
      </c>
      <c r="AO14" s="65">
        <f>AO12/B12</f>
        <v>0</v>
      </c>
      <c r="AP14" s="65">
        <f>AP12/B12</f>
        <v>0</v>
      </c>
      <c r="AQ14" s="65">
        <f>AQ12/B12</f>
        <v>0.14285714285714285</v>
      </c>
    </row>
    <row r="16" spans="1:43">
      <c r="A16" s="59" t="s">
        <v>936</v>
      </c>
      <c r="B16" s="59" t="s">
        <v>981</v>
      </c>
      <c r="C16" s="59"/>
      <c r="D16" s="59" t="s">
        <v>982</v>
      </c>
      <c r="E16" s="59"/>
      <c r="F16" s="59"/>
      <c r="G16" s="59"/>
      <c r="H16" s="59"/>
      <c r="L16" t="s">
        <v>1310</v>
      </c>
      <c r="N16" t="s">
        <v>1311</v>
      </c>
      <c r="O16" t="s">
        <v>1312</v>
      </c>
      <c r="P16" t="s">
        <v>1313</v>
      </c>
    </row>
    <row r="17" spans="1:15">
      <c r="A17" s="60"/>
      <c r="B17" s="60"/>
      <c r="C17" s="60"/>
      <c r="D17" s="60"/>
      <c r="E17" s="60"/>
      <c r="F17" s="60"/>
      <c r="G17" s="60"/>
      <c r="H17" s="60"/>
    </row>
    <row r="18" spans="1:15">
      <c r="A18" s="60" t="s">
        <v>1165</v>
      </c>
      <c r="B18" s="60">
        <v>1</v>
      </c>
      <c r="C18" s="60"/>
      <c r="D18" s="60">
        <v>7</v>
      </c>
      <c r="E18" s="60"/>
      <c r="F18" s="60"/>
      <c r="G18" s="60"/>
      <c r="H18" s="60"/>
      <c r="L18">
        <v>4.4119999999999999</v>
      </c>
      <c r="N18">
        <v>4.4119999999999999</v>
      </c>
    </row>
    <row r="19" spans="1:15">
      <c r="A19" s="60" t="s">
        <v>1166</v>
      </c>
      <c r="B19" s="60">
        <v>4</v>
      </c>
      <c r="C19" s="60"/>
      <c r="D19" s="60">
        <v>7</v>
      </c>
      <c r="E19" s="60">
        <v>37</v>
      </c>
      <c r="F19" s="60" t="s">
        <v>929</v>
      </c>
      <c r="G19" s="60" t="s">
        <v>929</v>
      </c>
      <c r="H19" s="60"/>
      <c r="L19">
        <v>5.883</v>
      </c>
      <c r="N19">
        <v>4.4119999999999999</v>
      </c>
      <c r="O19">
        <v>1.4710000000000001</v>
      </c>
    </row>
  </sheetData>
  <hyperlinks>
    <hyperlink ref="A3" r:id="rId1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0"/>
  <sheetViews>
    <sheetView workbookViewId="0">
      <selection activeCell="A5" sqref="A5"/>
    </sheetView>
  </sheetViews>
  <sheetFormatPr baseColWidth="10" defaultColWidth="8.83203125" defaultRowHeight="14" x14ac:dyDescent="0"/>
  <cols>
    <col min="2" max="2" width="18.33203125" customWidth="1"/>
  </cols>
  <sheetData>
    <row r="1" spans="1:11">
      <c r="A1" t="s">
        <v>348</v>
      </c>
    </row>
    <row r="2" spans="1:11">
      <c r="A2" t="s">
        <v>349</v>
      </c>
    </row>
    <row r="3" spans="1:11">
      <c r="A3" t="s">
        <v>382</v>
      </c>
    </row>
    <row r="4" spans="1:11">
      <c r="B4" t="s">
        <v>3</v>
      </c>
      <c r="D4" t="s">
        <v>340</v>
      </c>
      <c r="E4" t="s">
        <v>341</v>
      </c>
      <c r="F4" t="s">
        <v>342</v>
      </c>
      <c r="G4" t="s">
        <v>343</v>
      </c>
      <c r="H4" t="s">
        <v>344</v>
      </c>
      <c r="I4" t="s">
        <v>345</v>
      </c>
      <c r="J4" t="s">
        <v>346</v>
      </c>
      <c r="K4" t="s">
        <v>347</v>
      </c>
    </row>
    <row r="5" spans="1:11">
      <c r="B5" s="4" t="s">
        <v>115</v>
      </c>
      <c r="C5" s="5" t="s">
        <v>0</v>
      </c>
      <c r="D5" s="8">
        <v>55</v>
      </c>
      <c r="E5" s="9">
        <v>86</v>
      </c>
      <c r="F5" s="8">
        <v>90</v>
      </c>
      <c r="G5" s="10">
        <v>97</v>
      </c>
      <c r="H5" s="9">
        <v>92</v>
      </c>
      <c r="I5" s="9">
        <v>103</v>
      </c>
      <c r="J5" s="6" t="s">
        <v>116</v>
      </c>
      <c r="K5" s="7" t="s">
        <v>117</v>
      </c>
    </row>
    <row r="6" spans="1:11">
      <c r="B6" s="4" t="s">
        <v>118</v>
      </c>
      <c r="C6" s="5" t="s">
        <v>0</v>
      </c>
      <c r="D6" s="8">
        <v>48</v>
      </c>
      <c r="E6" s="9">
        <v>80</v>
      </c>
      <c r="F6" s="8">
        <v>47</v>
      </c>
      <c r="G6" s="10">
        <v>65</v>
      </c>
      <c r="H6" s="9">
        <v>63</v>
      </c>
      <c r="I6" s="9">
        <v>85</v>
      </c>
      <c r="J6" s="6" t="s">
        <v>119</v>
      </c>
      <c r="K6" s="7" t="s">
        <v>120</v>
      </c>
    </row>
    <row r="7" spans="1:11">
      <c r="B7" s="4" t="s">
        <v>121</v>
      </c>
      <c r="C7" s="5" t="s">
        <v>0</v>
      </c>
      <c r="D7" s="8">
        <v>52</v>
      </c>
      <c r="E7" s="9">
        <v>87</v>
      </c>
      <c r="F7" s="8">
        <v>58</v>
      </c>
      <c r="G7" s="10">
        <v>82</v>
      </c>
      <c r="H7" s="9">
        <v>73</v>
      </c>
      <c r="I7" s="9">
        <v>98</v>
      </c>
      <c r="J7" s="6" t="s">
        <v>122</v>
      </c>
      <c r="K7" s="7" t="s">
        <v>117</v>
      </c>
    </row>
    <row r="8" spans="1:11">
      <c r="B8" s="4" t="s">
        <v>123</v>
      </c>
      <c r="C8" s="5" t="s">
        <v>0</v>
      </c>
      <c r="D8" s="8">
        <v>44</v>
      </c>
      <c r="E8" s="9">
        <v>83</v>
      </c>
      <c r="F8" s="8">
        <v>60</v>
      </c>
      <c r="G8" s="10">
        <v>85</v>
      </c>
      <c r="H8" s="9">
        <v>64</v>
      </c>
      <c r="I8" s="9">
        <v>86</v>
      </c>
      <c r="J8" s="6" t="s">
        <v>124</v>
      </c>
      <c r="K8" s="7" t="s">
        <v>117</v>
      </c>
    </row>
    <row r="9" spans="1:11">
      <c r="B9" s="4" t="s">
        <v>125</v>
      </c>
      <c r="C9" s="5" t="s">
        <v>126</v>
      </c>
      <c r="D9" s="8">
        <v>47</v>
      </c>
      <c r="E9" s="9">
        <v>81</v>
      </c>
      <c r="F9" s="8">
        <v>68</v>
      </c>
      <c r="G9" s="10">
        <v>90</v>
      </c>
      <c r="H9" s="9">
        <v>79</v>
      </c>
      <c r="I9" s="9">
        <v>101</v>
      </c>
      <c r="J9" s="6" t="s">
        <v>127</v>
      </c>
      <c r="K9" s="7" t="s">
        <v>117</v>
      </c>
    </row>
    <row r="10" spans="1:11">
      <c r="B10" s="4" t="s">
        <v>128</v>
      </c>
      <c r="C10" s="5" t="s">
        <v>0</v>
      </c>
      <c r="D10" s="8">
        <v>39</v>
      </c>
      <c r="E10" s="9">
        <v>70</v>
      </c>
      <c r="F10" s="8">
        <v>32</v>
      </c>
      <c r="G10" s="10">
        <v>49</v>
      </c>
      <c r="H10" s="9">
        <v>26</v>
      </c>
      <c r="I10" s="9">
        <v>55</v>
      </c>
      <c r="J10" s="6" t="s">
        <v>129</v>
      </c>
      <c r="K10" s="7" t="s">
        <v>117</v>
      </c>
    </row>
    <row r="11" spans="1:11">
      <c r="B11" s="4" t="s">
        <v>130</v>
      </c>
      <c r="C11" s="5" t="s">
        <v>126</v>
      </c>
      <c r="D11" s="8">
        <v>97</v>
      </c>
      <c r="E11" s="9">
        <v>105</v>
      </c>
      <c r="F11" s="8">
        <v>99</v>
      </c>
      <c r="G11" s="10">
        <v>104</v>
      </c>
      <c r="H11" s="9">
        <v>84</v>
      </c>
      <c r="I11" s="9">
        <v>101</v>
      </c>
      <c r="J11" s="6" t="s">
        <v>131</v>
      </c>
      <c r="K11" s="7" t="s">
        <v>117</v>
      </c>
    </row>
    <row r="12" spans="1:11">
      <c r="B12" s="4" t="s">
        <v>132</v>
      </c>
      <c r="C12" s="5" t="s">
        <v>133</v>
      </c>
      <c r="D12" s="8">
        <v>42</v>
      </c>
      <c r="E12" s="9">
        <v>70</v>
      </c>
      <c r="F12" s="8">
        <v>85</v>
      </c>
      <c r="G12" s="10">
        <v>96</v>
      </c>
      <c r="H12" s="9">
        <v>62</v>
      </c>
      <c r="I12" s="9">
        <v>83</v>
      </c>
      <c r="J12" s="6" t="s">
        <v>134</v>
      </c>
      <c r="K12" s="7" t="s">
        <v>120</v>
      </c>
    </row>
    <row r="13" spans="1:11">
      <c r="B13" s="4" t="s">
        <v>135</v>
      </c>
      <c r="C13" s="5" t="s">
        <v>136</v>
      </c>
      <c r="D13" s="8">
        <v>60</v>
      </c>
      <c r="E13" s="9">
        <v>89</v>
      </c>
      <c r="F13" s="8">
        <v>100</v>
      </c>
      <c r="G13" s="10">
        <v>104</v>
      </c>
      <c r="H13" s="9">
        <v>89</v>
      </c>
      <c r="I13" s="9">
        <v>102</v>
      </c>
      <c r="J13" s="6" t="s">
        <v>137</v>
      </c>
      <c r="K13" s="7" t="s">
        <v>117</v>
      </c>
    </row>
    <row r="14" spans="1:11">
      <c r="B14" s="4" t="s">
        <v>138</v>
      </c>
      <c r="C14" s="5" t="s">
        <v>0</v>
      </c>
      <c r="D14" s="8">
        <v>3</v>
      </c>
      <c r="E14" s="9">
        <v>6</v>
      </c>
      <c r="F14" s="8">
        <v>4</v>
      </c>
      <c r="G14" s="10">
        <v>14</v>
      </c>
      <c r="H14" s="9">
        <v>5</v>
      </c>
      <c r="I14" s="9">
        <v>14</v>
      </c>
      <c r="J14" s="6" t="s">
        <v>139</v>
      </c>
      <c r="K14" s="7" t="s">
        <v>117</v>
      </c>
    </row>
    <row r="15" spans="1:11">
      <c r="B15" s="4" t="s">
        <v>140</v>
      </c>
      <c r="C15" s="5" t="s">
        <v>141</v>
      </c>
      <c r="D15" s="8">
        <v>14</v>
      </c>
      <c r="E15" s="9">
        <v>28</v>
      </c>
      <c r="F15" s="8">
        <v>25</v>
      </c>
      <c r="G15" s="10">
        <v>38</v>
      </c>
      <c r="H15" s="9">
        <v>35</v>
      </c>
      <c r="I15" s="9">
        <v>52</v>
      </c>
      <c r="J15" s="6" t="s">
        <v>142</v>
      </c>
      <c r="K15" s="7" t="s">
        <v>117</v>
      </c>
    </row>
    <row r="16" spans="1:11">
      <c r="B16" s="4" t="s">
        <v>143</v>
      </c>
      <c r="C16" s="5" t="s">
        <v>0</v>
      </c>
      <c r="D16" s="8">
        <v>9</v>
      </c>
      <c r="E16" s="9">
        <v>21</v>
      </c>
      <c r="F16" s="8">
        <v>10</v>
      </c>
      <c r="G16" s="10">
        <v>26</v>
      </c>
      <c r="H16" s="9">
        <v>11</v>
      </c>
      <c r="I16" s="9">
        <v>24</v>
      </c>
      <c r="J16" s="6" t="s">
        <v>144</v>
      </c>
      <c r="K16" s="7" t="s">
        <v>117</v>
      </c>
    </row>
    <row r="17" spans="2:11">
      <c r="B17" s="4" t="s">
        <v>145</v>
      </c>
      <c r="C17" s="5" t="s">
        <v>0</v>
      </c>
      <c r="D17" s="8">
        <v>21</v>
      </c>
      <c r="E17" s="9">
        <v>43</v>
      </c>
      <c r="F17" s="8">
        <v>16</v>
      </c>
      <c r="G17" s="10">
        <v>39</v>
      </c>
      <c r="H17" s="9">
        <v>13</v>
      </c>
      <c r="I17" s="9">
        <v>37</v>
      </c>
      <c r="J17" s="6" t="s">
        <v>146</v>
      </c>
      <c r="K17" s="7" t="s">
        <v>117</v>
      </c>
    </row>
    <row r="18" spans="2:11">
      <c r="B18" s="4" t="s">
        <v>147</v>
      </c>
      <c r="C18" s="5" t="s">
        <v>148</v>
      </c>
      <c r="D18" s="8">
        <v>66</v>
      </c>
      <c r="E18" s="9">
        <v>95</v>
      </c>
      <c r="F18" s="8">
        <v>54</v>
      </c>
      <c r="G18" s="10">
        <v>78</v>
      </c>
      <c r="H18" s="9">
        <v>65</v>
      </c>
      <c r="I18" s="9">
        <v>85</v>
      </c>
      <c r="J18" s="6" t="s">
        <v>149</v>
      </c>
      <c r="K18" s="7" t="s">
        <v>120</v>
      </c>
    </row>
    <row r="19" spans="2:11">
      <c r="B19" s="4" t="s">
        <v>147</v>
      </c>
      <c r="C19" s="5" t="s">
        <v>0</v>
      </c>
      <c r="D19" s="8">
        <v>95</v>
      </c>
      <c r="E19" s="9">
        <v>103</v>
      </c>
      <c r="F19" s="8">
        <v>79</v>
      </c>
      <c r="G19" s="10">
        <v>93</v>
      </c>
      <c r="H19" s="9">
        <v>75</v>
      </c>
      <c r="I19" s="9">
        <v>96</v>
      </c>
      <c r="J19" s="6" t="s">
        <v>150</v>
      </c>
      <c r="K19" s="7" t="s">
        <v>120</v>
      </c>
    </row>
    <row r="20" spans="2:11">
      <c r="B20" s="4" t="s">
        <v>151</v>
      </c>
      <c r="C20" s="5" t="s">
        <v>0</v>
      </c>
      <c r="D20" s="8">
        <v>44</v>
      </c>
      <c r="E20" s="9">
        <v>79</v>
      </c>
      <c r="F20" s="8">
        <v>11</v>
      </c>
      <c r="G20" s="10">
        <v>34</v>
      </c>
      <c r="H20" s="9">
        <v>8</v>
      </c>
      <c r="I20" s="9">
        <v>25</v>
      </c>
      <c r="J20" s="6" t="s">
        <v>152</v>
      </c>
      <c r="K20" s="7" t="s">
        <v>120</v>
      </c>
    </row>
    <row r="21" spans="2:11">
      <c r="B21" s="4" t="s">
        <v>153</v>
      </c>
      <c r="C21" s="5" t="s">
        <v>0</v>
      </c>
      <c r="D21" s="8">
        <v>19</v>
      </c>
      <c r="E21" s="9">
        <v>36</v>
      </c>
      <c r="F21" s="8">
        <v>13</v>
      </c>
      <c r="G21" s="10">
        <v>33</v>
      </c>
      <c r="H21" s="9">
        <v>5</v>
      </c>
      <c r="I21" s="9">
        <v>18</v>
      </c>
      <c r="J21" s="6" t="s">
        <v>154</v>
      </c>
      <c r="K21" s="7" t="s">
        <v>117</v>
      </c>
    </row>
    <row r="22" spans="2:11">
      <c r="B22" s="4" t="s">
        <v>155</v>
      </c>
      <c r="C22" s="5" t="s">
        <v>141</v>
      </c>
      <c r="D22" s="8">
        <v>17</v>
      </c>
      <c r="E22" s="9">
        <v>32</v>
      </c>
      <c r="F22" s="8">
        <v>68</v>
      </c>
      <c r="G22" s="10">
        <v>83</v>
      </c>
      <c r="H22" s="9">
        <v>61</v>
      </c>
      <c r="I22" s="9">
        <v>76</v>
      </c>
      <c r="J22" s="6" t="s">
        <v>156</v>
      </c>
      <c r="K22" s="7" t="s">
        <v>117</v>
      </c>
    </row>
    <row r="23" spans="2:11">
      <c r="B23" s="4" t="s">
        <v>157</v>
      </c>
      <c r="C23" s="5" t="s">
        <v>0</v>
      </c>
      <c r="D23" s="8">
        <v>79</v>
      </c>
      <c r="E23" s="9">
        <v>96</v>
      </c>
      <c r="F23" s="8">
        <v>47</v>
      </c>
      <c r="G23" s="10">
        <v>64</v>
      </c>
      <c r="H23" s="9">
        <v>54</v>
      </c>
      <c r="I23" s="9">
        <v>68</v>
      </c>
      <c r="J23" s="6" t="s">
        <v>158</v>
      </c>
      <c r="K23" s="7" t="s">
        <v>120</v>
      </c>
    </row>
    <row r="24" spans="2:11">
      <c r="B24" s="4" t="s">
        <v>159</v>
      </c>
      <c r="C24" s="5" t="s">
        <v>141</v>
      </c>
      <c r="D24" s="8">
        <v>1</v>
      </c>
      <c r="E24" s="9">
        <v>3</v>
      </c>
      <c r="F24" s="8">
        <v>2</v>
      </c>
      <c r="G24" s="10">
        <v>3</v>
      </c>
      <c r="H24" s="9">
        <v>2</v>
      </c>
      <c r="I24" s="9">
        <v>4</v>
      </c>
      <c r="J24" s="6" t="s">
        <v>160</v>
      </c>
      <c r="K24" s="7" t="s">
        <v>117</v>
      </c>
    </row>
    <row r="25" spans="2:11">
      <c r="B25" s="4" t="s">
        <v>161</v>
      </c>
      <c r="C25" s="5" t="s">
        <v>0</v>
      </c>
      <c r="D25" s="8">
        <v>59</v>
      </c>
      <c r="E25" s="9">
        <v>95</v>
      </c>
      <c r="F25" s="8">
        <v>75</v>
      </c>
      <c r="G25" s="10">
        <v>90</v>
      </c>
      <c r="H25" s="9">
        <v>96</v>
      </c>
      <c r="I25" s="9">
        <v>104</v>
      </c>
      <c r="J25" s="6" t="s">
        <v>162</v>
      </c>
      <c r="K25" s="7" t="s">
        <v>117</v>
      </c>
    </row>
    <row r="26" spans="2:11">
      <c r="B26" s="4" t="s">
        <v>163</v>
      </c>
      <c r="C26" s="5" t="s">
        <v>0</v>
      </c>
      <c r="D26" s="8">
        <v>19</v>
      </c>
      <c r="E26" s="9">
        <v>45</v>
      </c>
      <c r="F26" s="8">
        <v>13</v>
      </c>
      <c r="G26" s="10">
        <v>31</v>
      </c>
      <c r="H26" s="9">
        <v>19</v>
      </c>
      <c r="I26" s="9">
        <v>42</v>
      </c>
      <c r="J26" s="6" t="s">
        <v>164</v>
      </c>
      <c r="K26" s="7" t="s">
        <v>120</v>
      </c>
    </row>
    <row r="27" spans="2:11">
      <c r="B27" s="4" t="s">
        <v>165</v>
      </c>
      <c r="C27" s="5" t="s">
        <v>0</v>
      </c>
      <c r="D27" s="8">
        <v>50</v>
      </c>
      <c r="E27" s="9">
        <v>80</v>
      </c>
      <c r="F27" s="8">
        <v>59</v>
      </c>
      <c r="G27" s="10">
        <v>77</v>
      </c>
      <c r="H27" s="9">
        <v>74</v>
      </c>
      <c r="I27" s="9">
        <v>91</v>
      </c>
      <c r="J27" s="6" t="s">
        <v>166</v>
      </c>
      <c r="K27" s="7" t="s">
        <v>117</v>
      </c>
    </row>
    <row r="28" spans="2:11">
      <c r="B28" s="4" t="s">
        <v>167</v>
      </c>
      <c r="C28" s="5" t="s">
        <v>0</v>
      </c>
      <c r="D28" s="8">
        <v>43</v>
      </c>
      <c r="E28" s="9">
        <v>76</v>
      </c>
      <c r="F28" s="8">
        <v>52</v>
      </c>
      <c r="G28" s="10">
        <v>72</v>
      </c>
      <c r="H28" s="9">
        <v>51</v>
      </c>
      <c r="I28" s="9">
        <v>70</v>
      </c>
      <c r="J28" s="6" t="s">
        <v>168</v>
      </c>
      <c r="K28" s="7" t="s">
        <v>120</v>
      </c>
    </row>
    <row r="29" spans="2:11">
      <c r="B29" s="4" t="s">
        <v>169</v>
      </c>
      <c r="C29" s="5" t="s">
        <v>0</v>
      </c>
      <c r="D29" s="8">
        <v>83</v>
      </c>
      <c r="E29" s="9">
        <v>105</v>
      </c>
      <c r="F29" s="8">
        <v>92</v>
      </c>
      <c r="G29" s="10">
        <v>104</v>
      </c>
      <c r="H29" s="9">
        <v>75</v>
      </c>
      <c r="I29" s="9">
        <v>100</v>
      </c>
      <c r="J29" s="6" t="s">
        <v>170</v>
      </c>
      <c r="K29" s="7" t="s">
        <v>117</v>
      </c>
    </row>
    <row r="30" spans="2:11">
      <c r="B30" s="4" t="s">
        <v>171</v>
      </c>
      <c r="C30" s="5" t="s">
        <v>0</v>
      </c>
      <c r="D30" s="8">
        <v>10</v>
      </c>
      <c r="E30" s="9">
        <v>22</v>
      </c>
      <c r="F30" s="8">
        <v>4</v>
      </c>
      <c r="G30" s="10">
        <v>19</v>
      </c>
      <c r="H30" s="9">
        <v>3</v>
      </c>
      <c r="I30" s="9">
        <v>14</v>
      </c>
      <c r="J30" s="6" t="s">
        <v>172</v>
      </c>
      <c r="K30" s="7" t="s">
        <v>117</v>
      </c>
    </row>
    <row r="31" spans="2:11">
      <c r="B31" s="4" t="s">
        <v>173</v>
      </c>
      <c r="C31" s="5" t="s">
        <v>0</v>
      </c>
      <c r="D31" s="8">
        <v>27</v>
      </c>
      <c r="E31" s="9">
        <v>45</v>
      </c>
      <c r="F31" s="8">
        <v>18</v>
      </c>
      <c r="G31" s="10">
        <v>34</v>
      </c>
      <c r="H31" s="9">
        <v>27</v>
      </c>
      <c r="I31" s="9">
        <v>48</v>
      </c>
      <c r="J31" s="6" t="s">
        <v>174</v>
      </c>
      <c r="K31" s="7" t="s">
        <v>120</v>
      </c>
    </row>
    <row r="32" spans="2:11">
      <c r="B32" s="4" t="s">
        <v>175</v>
      </c>
      <c r="C32" s="5" t="s">
        <v>126</v>
      </c>
      <c r="D32" s="8">
        <v>6</v>
      </c>
      <c r="E32" s="9">
        <v>12</v>
      </c>
      <c r="F32" s="8">
        <v>4</v>
      </c>
      <c r="G32" s="10">
        <v>9</v>
      </c>
      <c r="H32" s="9">
        <v>4</v>
      </c>
      <c r="I32" s="9">
        <v>9</v>
      </c>
      <c r="J32" s="6" t="s">
        <v>176</v>
      </c>
      <c r="K32" s="7" t="s">
        <v>117</v>
      </c>
    </row>
    <row r="33" spans="2:11">
      <c r="B33" s="4" t="s">
        <v>177</v>
      </c>
      <c r="C33" s="5" t="s">
        <v>0</v>
      </c>
      <c r="D33" s="8">
        <v>84</v>
      </c>
      <c r="E33" s="9">
        <v>97</v>
      </c>
      <c r="F33" s="8">
        <v>83</v>
      </c>
      <c r="G33" s="10">
        <v>94</v>
      </c>
      <c r="H33" s="9">
        <v>92</v>
      </c>
      <c r="I33" s="9">
        <v>103</v>
      </c>
      <c r="J33" s="6" t="s">
        <v>178</v>
      </c>
      <c r="K33" s="7" t="s">
        <v>120</v>
      </c>
    </row>
    <row r="34" spans="2:11">
      <c r="B34" s="4" t="s">
        <v>179</v>
      </c>
      <c r="C34" s="5" t="s">
        <v>0</v>
      </c>
      <c r="D34" s="8">
        <v>24</v>
      </c>
      <c r="E34" s="9">
        <v>42</v>
      </c>
      <c r="F34" s="8">
        <v>27</v>
      </c>
      <c r="G34" s="10">
        <v>41</v>
      </c>
      <c r="H34" s="9">
        <v>20</v>
      </c>
      <c r="I34" s="9">
        <v>40</v>
      </c>
      <c r="J34" s="6" t="s">
        <v>180</v>
      </c>
      <c r="K34" s="7" t="s">
        <v>117</v>
      </c>
    </row>
    <row r="35" spans="2:11">
      <c r="B35" s="4" t="s">
        <v>181</v>
      </c>
      <c r="C35" s="5" t="s">
        <v>0</v>
      </c>
      <c r="D35" s="8">
        <v>9</v>
      </c>
      <c r="E35" s="9">
        <v>22</v>
      </c>
      <c r="F35" s="8">
        <v>22</v>
      </c>
      <c r="G35" s="10">
        <v>39</v>
      </c>
      <c r="H35" s="9">
        <v>25</v>
      </c>
      <c r="I35" s="9">
        <v>48</v>
      </c>
      <c r="J35" s="6" t="s">
        <v>182</v>
      </c>
      <c r="K35" s="7" t="s">
        <v>120</v>
      </c>
    </row>
    <row r="36" spans="2:11">
      <c r="B36" s="4" t="s">
        <v>183</v>
      </c>
      <c r="C36" s="5" t="s">
        <v>184</v>
      </c>
      <c r="D36" s="8">
        <v>66</v>
      </c>
      <c r="E36" s="9">
        <v>91</v>
      </c>
      <c r="F36" s="8">
        <v>95</v>
      </c>
      <c r="G36" s="10">
        <v>103</v>
      </c>
      <c r="H36" s="9">
        <v>82</v>
      </c>
      <c r="I36" s="9">
        <v>101</v>
      </c>
      <c r="J36" s="6" t="s">
        <v>185</v>
      </c>
      <c r="K36" s="7" t="s">
        <v>120</v>
      </c>
    </row>
    <row r="37" spans="2:11">
      <c r="B37" s="4" t="s">
        <v>186</v>
      </c>
      <c r="C37" s="5" t="s">
        <v>0</v>
      </c>
      <c r="D37" s="8">
        <v>16</v>
      </c>
      <c r="E37" s="9">
        <v>34</v>
      </c>
      <c r="F37" s="8">
        <v>4</v>
      </c>
      <c r="G37" s="10">
        <v>11</v>
      </c>
      <c r="H37" s="9">
        <v>7</v>
      </c>
      <c r="I37" s="9">
        <v>20</v>
      </c>
      <c r="J37" s="6" t="s">
        <v>187</v>
      </c>
      <c r="K37" s="7" t="s">
        <v>120</v>
      </c>
    </row>
    <row r="38" spans="2:11">
      <c r="B38" s="4" t="s">
        <v>188</v>
      </c>
      <c r="C38" s="5" t="s">
        <v>126</v>
      </c>
      <c r="D38" s="8">
        <v>8</v>
      </c>
      <c r="E38" s="9">
        <v>16</v>
      </c>
      <c r="F38" s="8">
        <v>6</v>
      </c>
      <c r="G38" s="10">
        <v>14</v>
      </c>
      <c r="H38" s="9">
        <v>12</v>
      </c>
      <c r="I38" s="9">
        <v>21</v>
      </c>
      <c r="J38" s="6" t="s">
        <v>189</v>
      </c>
      <c r="K38" s="7" t="s">
        <v>117</v>
      </c>
    </row>
    <row r="39" spans="2:11">
      <c r="B39" s="4" t="s">
        <v>190</v>
      </c>
      <c r="C39" s="5" t="s">
        <v>0</v>
      </c>
      <c r="D39" s="8">
        <v>39</v>
      </c>
      <c r="E39" s="9">
        <v>73</v>
      </c>
      <c r="F39" s="8">
        <v>36</v>
      </c>
      <c r="G39" s="10">
        <v>48</v>
      </c>
      <c r="H39" s="9">
        <v>41</v>
      </c>
      <c r="I39" s="9">
        <v>57</v>
      </c>
      <c r="J39" s="6" t="s">
        <v>191</v>
      </c>
      <c r="K39" s="7" t="s">
        <v>120</v>
      </c>
    </row>
    <row r="40" spans="2:11">
      <c r="B40" s="4" t="s">
        <v>192</v>
      </c>
      <c r="C40" s="5" t="s">
        <v>0</v>
      </c>
      <c r="D40" s="8">
        <v>21</v>
      </c>
      <c r="E40" s="9">
        <v>45</v>
      </c>
      <c r="F40" s="8">
        <v>4</v>
      </c>
      <c r="G40" s="10">
        <v>13</v>
      </c>
      <c r="H40" s="9">
        <v>4</v>
      </c>
      <c r="I40" s="9">
        <v>12</v>
      </c>
      <c r="J40" s="6" t="s">
        <v>193</v>
      </c>
      <c r="K40" s="7" t="s">
        <v>117</v>
      </c>
    </row>
    <row r="41" spans="2:11">
      <c r="B41" s="4" t="s">
        <v>194</v>
      </c>
      <c r="C41" s="5" t="s">
        <v>0</v>
      </c>
      <c r="D41" s="8">
        <v>28</v>
      </c>
      <c r="E41" s="9">
        <v>60</v>
      </c>
      <c r="F41" s="8">
        <v>50</v>
      </c>
      <c r="G41" s="10">
        <v>69</v>
      </c>
      <c r="H41" s="9">
        <v>55</v>
      </c>
      <c r="I41" s="9">
        <v>73</v>
      </c>
      <c r="J41" s="6" t="s">
        <v>195</v>
      </c>
      <c r="K41" s="7" t="s">
        <v>120</v>
      </c>
    </row>
    <row r="42" spans="2:11">
      <c r="B42" s="4" t="s">
        <v>196</v>
      </c>
      <c r="C42" s="5" t="s">
        <v>0</v>
      </c>
      <c r="D42" s="8">
        <v>101</v>
      </c>
      <c r="E42" s="9">
        <v>105</v>
      </c>
      <c r="F42" s="8">
        <v>95</v>
      </c>
      <c r="G42" s="10">
        <v>103</v>
      </c>
      <c r="H42" s="9">
        <v>71</v>
      </c>
      <c r="I42" s="9">
        <v>93</v>
      </c>
      <c r="J42" s="6" t="s">
        <v>197</v>
      </c>
      <c r="K42" s="7" t="s">
        <v>120</v>
      </c>
    </row>
    <row r="43" spans="2:11">
      <c r="B43" s="4" t="s">
        <v>198</v>
      </c>
      <c r="C43" s="5" t="s">
        <v>0</v>
      </c>
      <c r="D43" s="8">
        <v>2</v>
      </c>
      <c r="E43" s="9">
        <v>5</v>
      </c>
      <c r="F43" s="8">
        <v>1</v>
      </c>
      <c r="G43" s="10">
        <v>1</v>
      </c>
      <c r="H43" s="9">
        <v>1</v>
      </c>
      <c r="I43" s="9">
        <v>2</v>
      </c>
      <c r="J43" s="6" t="s">
        <v>199</v>
      </c>
      <c r="K43" s="7" t="s">
        <v>117</v>
      </c>
    </row>
    <row r="44" spans="2:11">
      <c r="B44" s="4" t="s">
        <v>200</v>
      </c>
      <c r="C44" s="5" t="s">
        <v>0</v>
      </c>
      <c r="D44" s="8">
        <v>64</v>
      </c>
      <c r="E44" s="9">
        <v>88</v>
      </c>
      <c r="F44" s="8">
        <v>94</v>
      </c>
      <c r="G44" s="10">
        <v>102</v>
      </c>
      <c r="H44" s="9">
        <v>89</v>
      </c>
      <c r="I44" s="9">
        <v>103</v>
      </c>
      <c r="J44" s="6" t="s">
        <v>201</v>
      </c>
      <c r="K44" s="7" t="s">
        <v>120</v>
      </c>
    </row>
    <row r="45" spans="2:11">
      <c r="B45" s="4" t="s">
        <v>202</v>
      </c>
      <c r="C45" s="5" t="s">
        <v>0</v>
      </c>
      <c r="D45" s="8">
        <v>23</v>
      </c>
      <c r="E45" s="9">
        <v>50</v>
      </c>
      <c r="F45" s="8">
        <v>5</v>
      </c>
      <c r="G45" s="10">
        <v>22</v>
      </c>
      <c r="H45" s="9">
        <v>4</v>
      </c>
      <c r="I45" s="9">
        <v>19</v>
      </c>
      <c r="J45" s="6" t="s">
        <v>203</v>
      </c>
      <c r="K45" s="7" t="s">
        <v>120</v>
      </c>
    </row>
    <row r="46" spans="2:11">
      <c r="B46" s="4" t="s">
        <v>204</v>
      </c>
      <c r="C46" s="5" t="s">
        <v>0</v>
      </c>
      <c r="D46" s="8">
        <v>52</v>
      </c>
      <c r="E46" s="9">
        <v>81</v>
      </c>
      <c r="F46" s="8">
        <v>79</v>
      </c>
      <c r="G46" s="10">
        <v>97</v>
      </c>
      <c r="H46" s="9">
        <v>48</v>
      </c>
      <c r="I46" s="9">
        <v>80</v>
      </c>
      <c r="J46" s="6" t="s">
        <v>205</v>
      </c>
      <c r="K46" s="7" t="s">
        <v>120</v>
      </c>
    </row>
    <row r="47" spans="2:11">
      <c r="B47" s="4" t="s">
        <v>206</v>
      </c>
      <c r="C47" s="5" t="s">
        <v>0</v>
      </c>
      <c r="D47" s="8">
        <v>24</v>
      </c>
      <c r="E47" s="9">
        <v>47</v>
      </c>
      <c r="F47" s="8">
        <v>14</v>
      </c>
      <c r="G47" s="10">
        <v>39</v>
      </c>
      <c r="H47" s="9">
        <v>17</v>
      </c>
      <c r="I47" s="9">
        <v>52</v>
      </c>
      <c r="J47" s="6" t="s">
        <v>207</v>
      </c>
      <c r="K47" s="7" t="s">
        <v>120</v>
      </c>
    </row>
    <row r="48" spans="2:11">
      <c r="B48" s="4" t="s">
        <v>208</v>
      </c>
      <c r="C48" s="5" t="s">
        <v>0</v>
      </c>
      <c r="D48" s="8">
        <v>35</v>
      </c>
      <c r="E48" s="9">
        <v>65</v>
      </c>
      <c r="F48" s="8">
        <v>52</v>
      </c>
      <c r="G48" s="10">
        <v>72</v>
      </c>
      <c r="H48" s="9">
        <v>61</v>
      </c>
      <c r="I48" s="9">
        <v>81</v>
      </c>
      <c r="J48" s="6" t="s">
        <v>209</v>
      </c>
      <c r="K48" s="7" t="s">
        <v>117</v>
      </c>
    </row>
    <row r="49" spans="2:11">
      <c r="B49" s="4" t="s">
        <v>210</v>
      </c>
      <c r="C49" s="5" t="s">
        <v>0</v>
      </c>
      <c r="D49" s="8">
        <v>76</v>
      </c>
      <c r="E49" s="9">
        <v>97</v>
      </c>
      <c r="F49" s="8">
        <v>52</v>
      </c>
      <c r="G49" s="10">
        <v>70</v>
      </c>
      <c r="H49" s="9">
        <v>28</v>
      </c>
      <c r="I49" s="9">
        <v>48</v>
      </c>
      <c r="J49" s="6" t="s">
        <v>211</v>
      </c>
      <c r="K49" s="7" t="s">
        <v>120</v>
      </c>
    </row>
    <row r="50" spans="2:11">
      <c r="B50" s="4" t="s">
        <v>212</v>
      </c>
      <c r="C50" s="5" t="s">
        <v>0</v>
      </c>
      <c r="D50" s="8">
        <v>25</v>
      </c>
      <c r="E50" s="9">
        <v>56</v>
      </c>
      <c r="F50" s="8">
        <v>20</v>
      </c>
      <c r="G50" s="10">
        <v>38</v>
      </c>
      <c r="H50" s="9">
        <v>16</v>
      </c>
      <c r="I50" s="9">
        <v>34</v>
      </c>
      <c r="J50" s="6" t="s">
        <v>213</v>
      </c>
      <c r="K50" s="7" t="s">
        <v>120</v>
      </c>
    </row>
    <row r="51" spans="2:11">
      <c r="B51" s="4" t="s">
        <v>214</v>
      </c>
      <c r="C51" s="5" t="s">
        <v>0</v>
      </c>
      <c r="D51" s="8">
        <v>90</v>
      </c>
      <c r="E51" s="9">
        <v>101</v>
      </c>
      <c r="F51" s="8">
        <v>76</v>
      </c>
      <c r="G51" s="10">
        <v>94</v>
      </c>
      <c r="H51" s="9">
        <v>68</v>
      </c>
      <c r="I51" s="9">
        <v>97</v>
      </c>
      <c r="J51" s="6" t="s">
        <v>215</v>
      </c>
      <c r="K51" s="7" t="s">
        <v>120</v>
      </c>
    </row>
    <row r="52" spans="2:11">
      <c r="B52" s="4" t="s">
        <v>216</v>
      </c>
      <c r="C52" s="5" t="s">
        <v>0</v>
      </c>
      <c r="D52" s="8">
        <v>90</v>
      </c>
      <c r="E52" s="9">
        <v>102</v>
      </c>
      <c r="F52" s="8">
        <v>58</v>
      </c>
      <c r="G52" s="10">
        <v>80</v>
      </c>
      <c r="H52" s="9">
        <v>36</v>
      </c>
      <c r="I52" s="9">
        <v>53</v>
      </c>
      <c r="J52" s="6" t="s">
        <v>217</v>
      </c>
      <c r="K52" s="7" t="s">
        <v>120</v>
      </c>
    </row>
    <row r="53" spans="2:11">
      <c r="B53" s="4" t="s">
        <v>218</v>
      </c>
      <c r="C53" s="5" t="s">
        <v>0</v>
      </c>
      <c r="D53" s="8">
        <v>34</v>
      </c>
      <c r="E53" s="9">
        <v>59</v>
      </c>
      <c r="F53" s="8">
        <v>21</v>
      </c>
      <c r="G53" s="10">
        <v>37</v>
      </c>
      <c r="H53" s="9">
        <v>26</v>
      </c>
      <c r="I53" s="9">
        <v>50</v>
      </c>
      <c r="J53" s="6" t="s">
        <v>219</v>
      </c>
      <c r="K53" s="7" t="s">
        <v>120</v>
      </c>
    </row>
    <row r="54" spans="2:11">
      <c r="B54" s="4" t="s">
        <v>220</v>
      </c>
      <c r="C54" s="5" t="s">
        <v>0</v>
      </c>
      <c r="D54" s="8">
        <v>1</v>
      </c>
      <c r="E54" s="9">
        <v>5</v>
      </c>
      <c r="F54" s="8">
        <v>14</v>
      </c>
      <c r="G54" s="10">
        <v>31</v>
      </c>
      <c r="H54" s="9">
        <v>14</v>
      </c>
      <c r="I54" s="9">
        <v>30</v>
      </c>
      <c r="J54" s="6" t="s">
        <v>221</v>
      </c>
      <c r="K54" s="7" t="s">
        <v>120</v>
      </c>
    </row>
    <row r="55" spans="2:11">
      <c r="B55" s="4" t="s">
        <v>222</v>
      </c>
      <c r="C55" s="5" t="s">
        <v>0</v>
      </c>
      <c r="D55" s="8">
        <v>20</v>
      </c>
      <c r="E55" s="9">
        <v>38</v>
      </c>
      <c r="F55" s="8">
        <v>9</v>
      </c>
      <c r="G55" s="10">
        <v>30</v>
      </c>
      <c r="H55" s="9">
        <v>7</v>
      </c>
      <c r="I55" s="9">
        <v>26</v>
      </c>
      <c r="J55" s="6" t="s">
        <v>223</v>
      </c>
      <c r="K55" s="7" t="s">
        <v>120</v>
      </c>
    </row>
    <row r="56" spans="2:11">
      <c r="B56" s="4" t="s">
        <v>224</v>
      </c>
      <c r="C56" s="5" t="s">
        <v>0</v>
      </c>
      <c r="D56" s="8">
        <v>29</v>
      </c>
      <c r="E56" s="9">
        <v>50</v>
      </c>
      <c r="F56" s="8">
        <v>41</v>
      </c>
      <c r="G56" s="10">
        <v>54</v>
      </c>
      <c r="H56" s="9">
        <v>39</v>
      </c>
      <c r="I56" s="9">
        <v>56</v>
      </c>
      <c r="J56" s="6" t="s">
        <v>225</v>
      </c>
      <c r="K56" s="7" t="s">
        <v>120</v>
      </c>
    </row>
    <row r="57" spans="2:11">
      <c r="B57" s="4" t="s">
        <v>226</v>
      </c>
      <c r="C57" s="5" t="s">
        <v>0</v>
      </c>
      <c r="D57" s="8">
        <v>9</v>
      </c>
      <c r="E57" s="9">
        <v>17</v>
      </c>
      <c r="F57" s="8">
        <v>25</v>
      </c>
      <c r="G57" s="10">
        <v>41</v>
      </c>
      <c r="H57" s="9">
        <v>27</v>
      </c>
      <c r="I57" s="9">
        <v>49</v>
      </c>
      <c r="J57" s="6" t="s">
        <v>227</v>
      </c>
      <c r="K57" s="7" t="s">
        <v>120</v>
      </c>
    </row>
    <row r="58" spans="2:11">
      <c r="B58" s="4" t="s">
        <v>228</v>
      </c>
      <c r="C58" s="5" t="s">
        <v>0</v>
      </c>
      <c r="D58" s="8">
        <v>49</v>
      </c>
      <c r="E58" s="9">
        <v>79</v>
      </c>
      <c r="F58" s="8">
        <v>36</v>
      </c>
      <c r="G58" s="10">
        <v>52</v>
      </c>
      <c r="H58" s="9">
        <v>13</v>
      </c>
      <c r="I58" s="9">
        <v>41</v>
      </c>
      <c r="J58" s="6" t="s">
        <v>229</v>
      </c>
      <c r="K58" s="7" t="s">
        <v>120</v>
      </c>
    </row>
    <row r="59" spans="2:11">
      <c r="B59" s="4" t="s">
        <v>230</v>
      </c>
      <c r="C59" s="5" t="s">
        <v>0</v>
      </c>
      <c r="D59" s="8">
        <v>6</v>
      </c>
      <c r="E59" s="9">
        <v>14</v>
      </c>
      <c r="F59" s="8">
        <v>5</v>
      </c>
      <c r="G59" s="10">
        <v>16</v>
      </c>
      <c r="H59" s="9">
        <v>5</v>
      </c>
      <c r="I59" s="9">
        <v>16</v>
      </c>
      <c r="J59" s="6" t="s">
        <v>231</v>
      </c>
      <c r="K59" s="7" t="s">
        <v>120</v>
      </c>
    </row>
    <row r="60" spans="2:11">
      <c r="B60" s="4" t="s">
        <v>232</v>
      </c>
      <c r="C60" s="5" t="s">
        <v>0</v>
      </c>
      <c r="D60" s="8">
        <v>31</v>
      </c>
      <c r="E60" s="9">
        <v>62</v>
      </c>
      <c r="F60" s="8">
        <v>56</v>
      </c>
      <c r="G60" s="10">
        <v>78</v>
      </c>
      <c r="H60" s="9">
        <v>47</v>
      </c>
      <c r="I60" s="9">
        <v>65</v>
      </c>
      <c r="J60" s="6" t="s">
        <v>233</v>
      </c>
      <c r="K60" s="7" t="s">
        <v>120</v>
      </c>
    </row>
    <row r="61" spans="2:11">
      <c r="B61" s="4" t="s">
        <v>234</v>
      </c>
      <c r="C61" s="5" t="s">
        <v>0</v>
      </c>
      <c r="D61" s="8">
        <v>6</v>
      </c>
      <c r="E61" s="9">
        <v>11</v>
      </c>
      <c r="F61" s="8">
        <v>7</v>
      </c>
      <c r="G61" s="10">
        <v>21</v>
      </c>
      <c r="H61" s="9">
        <v>8</v>
      </c>
      <c r="I61" s="9">
        <v>23</v>
      </c>
      <c r="J61" s="6" t="s">
        <v>235</v>
      </c>
      <c r="K61" s="7" t="s">
        <v>117</v>
      </c>
    </row>
    <row r="62" spans="2:11">
      <c r="B62" s="4" t="s">
        <v>236</v>
      </c>
      <c r="C62" s="5" t="s">
        <v>0</v>
      </c>
      <c r="D62" s="8">
        <v>67</v>
      </c>
      <c r="E62" s="9">
        <v>97</v>
      </c>
      <c r="F62" s="8">
        <v>73</v>
      </c>
      <c r="G62" s="10">
        <v>93</v>
      </c>
      <c r="H62" s="9">
        <v>73</v>
      </c>
      <c r="I62" s="9">
        <v>92</v>
      </c>
      <c r="J62" s="6" t="s">
        <v>237</v>
      </c>
      <c r="K62" s="7" t="s">
        <v>120</v>
      </c>
    </row>
    <row r="63" spans="2:11">
      <c r="B63" s="4" t="s">
        <v>238</v>
      </c>
      <c r="C63" s="5" t="s">
        <v>0</v>
      </c>
      <c r="D63" s="8">
        <v>29</v>
      </c>
      <c r="E63" s="9">
        <v>52</v>
      </c>
      <c r="F63" s="8">
        <v>36</v>
      </c>
      <c r="G63" s="10">
        <v>51</v>
      </c>
      <c r="H63" s="9">
        <v>28</v>
      </c>
      <c r="I63" s="9">
        <v>53</v>
      </c>
      <c r="J63" s="6" t="s">
        <v>239</v>
      </c>
      <c r="K63" s="7" t="s">
        <v>120</v>
      </c>
    </row>
    <row r="64" spans="2:11">
      <c r="B64" s="4" t="s">
        <v>240</v>
      </c>
      <c r="C64" s="5" t="s">
        <v>241</v>
      </c>
      <c r="D64" s="8">
        <v>37</v>
      </c>
      <c r="E64" s="9">
        <v>69</v>
      </c>
      <c r="F64" s="8">
        <v>57</v>
      </c>
      <c r="G64" s="10">
        <v>78</v>
      </c>
      <c r="H64" s="9">
        <v>65</v>
      </c>
      <c r="I64" s="9">
        <v>82</v>
      </c>
      <c r="J64" s="6" t="s">
        <v>242</v>
      </c>
      <c r="K64" s="7" t="s">
        <v>120</v>
      </c>
    </row>
    <row r="65" spans="2:11">
      <c r="B65" s="4" t="s">
        <v>243</v>
      </c>
      <c r="C65" s="5" t="s">
        <v>126</v>
      </c>
      <c r="D65" s="8">
        <v>100</v>
      </c>
      <c r="E65" s="9">
        <v>105</v>
      </c>
      <c r="F65" s="8">
        <v>105</v>
      </c>
      <c r="G65" s="10">
        <v>105</v>
      </c>
      <c r="H65" s="9">
        <v>105</v>
      </c>
      <c r="I65" s="9">
        <v>105</v>
      </c>
      <c r="J65" s="6" t="s">
        <v>244</v>
      </c>
      <c r="K65" s="7" t="s">
        <v>120</v>
      </c>
    </row>
    <row r="66" spans="2:11">
      <c r="B66" s="4" t="s">
        <v>245</v>
      </c>
      <c r="C66" s="5" t="s">
        <v>246</v>
      </c>
      <c r="D66" s="8">
        <v>92</v>
      </c>
      <c r="E66" s="9">
        <v>102</v>
      </c>
      <c r="F66" s="8">
        <v>60</v>
      </c>
      <c r="G66" s="10">
        <v>83</v>
      </c>
      <c r="H66" s="9">
        <v>79</v>
      </c>
      <c r="I66" s="9">
        <v>98</v>
      </c>
      <c r="J66" s="6" t="s">
        <v>247</v>
      </c>
      <c r="K66" s="7" t="s">
        <v>120</v>
      </c>
    </row>
    <row r="67" spans="2:11">
      <c r="B67" s="4" t="s">
        <v>248</v>
      </c>
      <c r="C67" s="5" t="s">
        <v>0</v>
      </c>
      <c r="D67" s="8">
        <v>50</v>
      </c>
      <c r="E67" s="9">
        <v>80</v>
      </c>
      <c r="F67" s="8">
        <v>59</v>
      </c>
      <c r="G67" s="10">
        <v>83</v>
      </c>
      <c r="H67" s="9">
        <v>54</v>
      </c>
      <c r="I67" s="9">
        <v>74</v>
      </c>
      <c r="J67" s="6" t="s">
        <v>249</v>
      </c>
      <c r="K67" s="7" t="s">
        <v>120</v>
      </c>
    </row>
    <row r="68" spans="2:11">
      <c r="B68" s="4" t="s">
        <v>250</v>
      </c>
      <c r="C68" s="5" t="s">
        <v>0</v>
      </c>
      <c r="D68" s="8">
        <v>52</v>
      </c>
      <c r="E68" s="9">
        <v>80</v>
      </c>
      <c r="F68" s="8">
        <v>82</v>
      </c>
      <c r="G68" s="10">
        <v>94</v>
      </c>
      <c r="H68" s="9">
        <v>62</v>
      </c>
      <c r="I68" s="9">
        <v>79</v>
      </c>
      <c r="J68" s="6" t="s">
        <v>251</v>
      </c>
      <c r="K68" s="7" t="s">
        <v>120</v>
      </c>
    </row>
    <row r="69" spans="2:11">
      <c r="B69" s="4" t="s">
        <v>252</v>
      </c>
      <c r="C69" s="5" t="s">
        <v>0</v>
      </c>
      <c r="D69" s="8">
        <v>43</v>
      </c>
      <c r="E69" s="9">
        <v>77</v>
      </c>
      <c r="F69" s="8">
        <v>93</v>
      </c>
      <c r="G69" s="10">
        <v>99</v>
      </c>
      <c r="H69" s="9">
        <v>101</v>
      </c>
      <c r="I69" s="9">
        <v>104</v>
      </c>
      <c r="J69" s="6" t="s">
        <v>253</v>
      </c>
      <c r="K69" s="7" t="s">
        <v>120</v>
      </c>
    </row>
    <row r="70" spans="2:11">
      <c r="B70" s="4" t="s">
        <v>254</v>
      </c>
      <c r="C70" s="5" t="s">
        <v>0</v>
      </c>
      <c r="D70" s="8">
        <v>64</v>
      </c>
      <c r="E70" s="9">
        <v>95</v>
      </c>
      <c r="F70" s="8">
        <v>78</v>
      </c>
      <c r="G70" s="10">
        <v>93</v>
      </c>
      <c r="H70" s="9">
        <v>76</v>
      </c>
      <c r="I70" s="9">
        <v>97</v>
      </c>
      <c r="J70" s="6" t="s">
        <v>255</v>
      </c>
      <c r="K70" s="7" t="s">
        <v>120</v>
      </c>
    </row>
    <row r="71" spans="2:11">
      <c r="B71" s="4" t="s">
        <v>256</v>
      </c>
      <c r="C71" s="5" t="s">
        <v>0</v>
      </c>
      <c r="D71" s="8">
        <v>62</v>
      </c>
      <c r="E71" s="9">
        <v>88</v>
      </c>
      <c r="F71" s="8">
        <v>68</v>
      </c>
      <c r="G71" s="10">
        <v>89</v>
      </c>
      <c r="H71" s="9">
        <v>65</v>
      </c>
      <c r="I71" s="9">
        <v>91</v>
      </c>
      <c r="J71" s="6" t="s">
        <v>257</v>
      </c>
      <c r="K71" s="7" t="s">
        <v>120</v>
      </c>
    </row>
    <row r="72" spans="2:11">
      <c r="B72" s="4" t="s">
        <v>258</v>
      </c>
      <c r="C72" s="5" t="s">
        <v>0</v>
      </c>
      <c r="D72" s="8">
        <v>20</v>
      </c>
      <c r="E72" s="9">
        <v>39</v>
      </c>
      <c r="F72" s="8">
        <v>14</v>
      </c>
      <c r="G72" s="10">
        <v>32</v>
      </c>
      <c r="H72" s="9">
        <v>19</v>
      </c>
      <c r="I72" s="9">
        <v>38</v>
      </c>
      <c r="J72" s="6" t="s">
        <v>259</v>
      </c>
      <c r="K72" s="7" t="s">
        <v>120</v>
      </c>
    </row>
    <row r="73" spans="2:11">
      <c r="B73" s="4" t="s">
        <v>260</v>
      </c>
      <c r="C73" s="5" t="s">
        <v>0</v>
      </c>
      <c r="D73" s="8">
        <v>31</v>
      </c>
      <c r="E73" s="9">
        <v>58</v>
      </c>
      <c r="F73" s="8">
        <v>52</v>
      </c>
      <c r="G73" s="10">
        <v>70</v>
      </c>
      <c r="H73" s="9">
        <v>35</v>
      </c>
      <c r="I73" s="9">
        <v>52</v>
      </c>
      <c r="J73" s="6" t="s">
        <v>261</v>
      </c>
      <c r="K73" s="7" t="s">
        <v>120</v>
      </c>
    </row>
    <row r="74" spans="2:11">
      <c r="B74" s="4" t="s">
        <v>262</v>
      </c>
      <c r="C74" s="5" t="s">
        <v>0</v>
      </c>
      <c r="D74" s="8">
        <v>74</v>
      </c>
      <c r="E74" s="9">
        <v>95</v>
      </c>
      <c r="F74" s="8">
        <v>49</v>
      </c>
      <c r="G74" s="10">
        <v>65</v>
      </c>
      <c r="H74" s="9">
        <v>57</v>
      </c>
      <c r="I74" s="9">
        <v>68</v>
      </c>
      <c r="J74" s="6" t="s">
        <v>263</v>
      </c>
      <c r="K74" s="7" t="s">
        <v>120</v>
      </c>
    </row>
    <row r="75" spans="2:11">
      <c r="B75" s="4" t="s">
        <v>264</v>
      </c>
      <c r="C75" s="5" t="s">
        <v>0</v>
      </c>
      <c r="D75" s="8">
        <v>43</v>
      </c>
      <c r="E75" s="9">
        <v>79</v>
      </c>
      <c r="F75" s="8">
        <v>36</v>
      </c>
      <c r="G75" s="10">
        <v>49</v>
      </c>
      <c r="H75" s="9">
        <v>31</v>
      </c>
      <c r="I75" s="9">
        <v>51</v>
      </c>
      <c r="J75" s="6" t="s">
        <v>265</v>
      </c>
      <c r="K75" s="7" t="s">
        <v>120</v>
      </c>
    </row>
    <row r="76" spans="2:11">
      <c r="B76" s="4" t="s">
        <v>266</v>
      </c>
      <c r="C76" s="5" t="s">
        <v>267</v>
      </c>
      <c r="D76" s="8">
        <v>10</v>
      </c>
      <c r="E76" s="9">
        <v>19</v>
      </c>
      <c r="F76" s="8">
        <v>38</v>
      </c>
      <c r="G76" s="10">
        <v>52</v>
      </c>
      <c r="H76" s="9">
        <v>25</v>
      </c>
      <c r="I76" s="9">
        <v>47</v>
      </c>
      <c r="J76" s="6" t="s">
        <v>268</v>
      </c>
      <c r="K76" s="7" t="s">
        <v>120</v>
      </c>
    </row>
    <row r="77" spans="2:11">
      <c r="B77" s="4" t="s">
        <v>269</v>
      </c>
      <c r="C77" s="5" t="s">
        <v>0</v>
      </c>
      <c r="D77" s="8">
        <v>53</v>
      </c>
      <c r="E77" s="9">
        <v>84</v>
      </c>
      <c r="F77" s="8">
        <v>61</v>
      </c>
      <c r="G77" s="10">
        <v>80</v>
      </c>
      <c r="H77" s="9">
        <v>71</v>
      </c>
      <c r="I77" s="9">
        <v>86</v>
      </c>
      <c r="J77" s="6" t="s">
        <v>270</v>
      </c>
      <c r="K77" s="7" t="s">
        <v>120</v>
      </c>
    </row>
    <row r="78" spans="2:11">
      <c r="B78" s="4" t="s">
        <v>271</v>
      </c>
      <c r="C78" s="5" t="s">
        <v>184</v>
      </c>
      <c r="D78" s="8">
        <v>23</v>
      </c>
      <c r="E78" s="9">
        <v>57</v>
      </c>
      <c r="F78" s="8">
        <v>57</v>
      </c>
      <c r="G78" s="10">
        <v>81</v>
      </c>
      <c r="H78" s="9">
        <v>77</v>
      </c>
      <c r="I78" s="9">
        <v>100</v>
      </c>
      <c r="J78" s="6" t="s">
        <v>272</v>
      </c>
      <c r="K78" s="7" t="s">
        <v>117</v>
      </c>
    </row>
    <row r="79" spans="2:11">
      <c r="B79" s="4" t="s">
        <v>273</v>
      </c>
      <c r="C79" s="5" t="s">
        <v>0</v>
      </c>
      <c r="D79" s="8">
        <v>1</v>
      </c>
      <c r="E79" s="9">
        <v>4</v>
      </c>
      <c r="F79" s="8">
        <v>2</v>
      </c>
      <c r="G79" s="10">
        <v>3</v>
      </c>
      <c r="H79" s="9">
        <v>1</v>
      </c>
      <c r="I79" s="9">
        <v>3</v>
      </c>
      <c r="J79" s="6" t="s">
        <v>274</v>
      </c>
      <c r="K79" s="7" t="s">
        <v>120</v>
      </c>
    </row>
    <row r="80" spans="2:11">
      <c r="B80" s="4" t="s">
        <v>275</v>
      </c>
      <c r="C80" s="5" t="s">
        <v>0</v>
      </c>
      <c r="D80" s="8">
        <v>17</v>
      </c>
      <c r="E80" s="9">
        <v>32</v>
      </c>
      <c r="F80" s="8">
        <v>28</v>
      </c>
      <c r="G80" s="10">
        <v>42</v>
      </c>
      <c r="H80" s="9">
        <v>29</v>
      </c>
      <c r="I80" s="9">
        <v>49</v>
      </c>
      <c r="J80" s="6" t="s">
        <v>276</v>
      </c>
      <c r="K80" s="7" t="s">
        <v>120</v>
      </c>
    </row>
    <row r="81" spans="2:11">
      <c r="B81" s="4" t="s">
        <v>277</v>
      </c>
      <c r="C81" s="5" t="s">
        <v>0</v>
      </c>
      <c r="D81" s="8">
        <v>59</v>
      </c>
      <c r="E81" s="9">
        <v>98</v>
      </c>
      <c r="F81" s="8">
        <v>47</v>
      </c>
      <c r="G81" s="10">
        <v>82</v>
      </c>
      <c r="H81" s="9">
        <v>38</v>
      </c>
      <c r="I81" s="9">
        <v>69</v>
      </c>
      <c r="J81" s="6" t="s">
        <v>278</v>
      </c>
      <c r="K81" s="7" t="s">
        <v>120</v>
      </c>
    </row>
    <row r="82" spans="2:11">
      <c r="B82" s="4" t="s">
        <v>279</v>
      </c>
      <c r="C82" s="5" t="s">
        <v>0</v>
      </c>
      <c r="D82" s="8">
        <v>39</v>
      </c>
      <c r="E82" s="9">
        <v>74</v>
      </c>
      <c r="F82" s="8">
        <v>32</v>
      </c>
      <c r="G82" s="10">
        <v>74</v>
      </c>
      <c r="H82" s="9">
        <v>16</v>
      </c>
      <c r="I82" s="9">
        <v>78</v>
      </c>
      <c r="J82" s="6" t="s">
        <v>280</v>
      </c>
      <c r="K82" s="7" t="s">
        <v>120</v>
      </c>
    </row>
    <row r="83" spans="2:11">
      <c r="B83" s="4" t="s">
        <v>281</v>
      </c>
      <c r="C83" s="5" t="s">
        <v>0</v>
      </c>
      <c r="D83" s="8">
        <v>73</v>
      </c>
      <c r="E83" s="9">
        <v>97</v>
      </c>
      <c r="F83" s="8">
        <v>90</v>
      </c>
      <c r="G83" s="10">
        <v>99</v>
      </c>
      <c r="H83" s="9">
        <v>75</v>
      </c>
      <c r="I83" s="9">
        <v>95</v>
      </c>
      <c r="J83" s="6" t="s">
        <v>282</v>
      </c>
      <c r="K83" s="7" t="s">
        <v>120</v>
      </c>
    </row>
    <row r="84" spans="2:11">
      <c r="B84" s="4" t="s">
        <v>283</v>
      </c>
      <c r="C84" s="5" t="s">
        <v>0</v>
      </c>
      <c r="D84" s="8">
        <v>60</v>
      </c>
      <c r="E84" s="9">
        <v>87</v>
      </c>
      <c r="F84" s="8">
        <v>52</v>
      </c>
      <c r="G84" s="10">
        <v>71</v>
      </c>
      <c r="H84" s="9">
        <v>58</v>
      </c>
      <c r="I84" s="9">
        <v>76</v>
      </c>
      <c r="J84" s="6" t="s">
        <v>284</v>
      </c>
      <c r="K84" s="7" t="s">
        <v>120</v>
      </c>
    </row>
    <row r="85" spans="2:11">
      <c r="B85" s="4" t="s">
        <v>285</v>
      </c>
      <c r="C85" s="5" t="s">
        <v>0</v>
      </c>
      <c r="D85" s="8">
        <v>91</v>
      </c>
      <c r="E85" s="9">
        <v>105</v>
      </c>
      <c r="F85" s="8">
        <v>96</v>
      </c>
      <c r="G85" s="10">
        <v>104</v>
      </c>
      <c r="H85" s="9">
        <v>96</v>
      </c>
      <c r="I85" s="9">
        <v>104</v>
      </c>
      <c r="J85" s="6" t="s">
        <v>286</v>
      </c>
      <c r="K85" s="7" t="s">
        <v>120</v>
      </c>
    </row>
    <row r="86" spans="2:11">
      <c r="B86" s="4" t="s">
        <v>287</v>
      </c>
      <c r="C86" s="5" t="s">
        <v>0</v>
      </c>
      <c r="D86" s="8">
        <v>64</v>
      </c>
      <c r="E86" s="9">
        <v>94</v>
      </c>
      <c r="F86" s="8">
        <v>30</v>
      </c>
      <c r="G86" s="10">
        <v>49</v>
      </c>
      <c r="H86" s="9">
        <v>26</v>
      </c>
      <c r="I86" s="9">
        <v>57</v>
      </c>
      <c r="J86" s="6" t="s">
        <v>288</v>
      </c>
      <c r="K86" s="7" t="s">
        <v>120</v>
      </c>
    </row>
    <row r="87" spans="2:11" ht="22">
      <c r="B87" s="4" t="s">
        <v>289</v>
      </c>
      <c r="C87" s="11" t="s">
        <v>0</v>
      </c>
      <c r="D87" s="12" t="s">
        <v>291</v>
      </c>
      <c r="E87" s="13" t="s">
        <v>291</v>
      </c>
      <c r="F87" s="12" t="s">
        <v>291</v>
      </c>
      <c r="G87" s="14" t="s">
        <v>291</v>
      </c>
      <c r="H87" s="13" t="s">
        <v>291</v>
      </c>
      <c r="I87" s="13" t="s">
        <v>291</v>
      </c>
      <c r="J87" s="6" t="s">
        <v>290</v>
      </c>
      <c r="K87" s="7" t="s">
        <v>120</v>
      </c>
    </row>
    <row r="88" spans="2:11">
      <c r="B88" s="4" t="s">
        <v>292</v>
      </c>
      <c r="C88" s="5" t="s">
        <v>0</v>
      </c>
      <c r="D88" s="8">
        <v>8</v>
      </c>
      <c r="E88" s="9">
        <v>16</v>
      </c>
      <c r="F88" s="8">
        <v>13</v>
      </c>
      <c r="G88" s="10">
        <v>29</v>
      </c>
      <c r="H88" s="9">
        <v>18</v>
      </c>
      <c r="I88" s="9">
        <v>31</v>
      </c>
      <c r="J88" s="6" t="s">
        <v>293</v>
      </c>
      <c r="K88" s="7" t="s">
        <v>120</v>
      </c>
    </row>
    <row r="89" spans="2:11">
      <c r="B89" s="4" t="s">
        <v>294</v>
      </c>
      <c r="C89" s="5" t="s">
        <v>0</v>
      </c>
      <c r="D89" s="8">
        <v>75</v>
      </c>
      <c r="E89" s="9">
        <v>94</v>
      </c>
      <c r="F89" s="8">
        <v>71</v>
      </c>
      <c r="G89" s="10">
        <v>87</v>
      </c>
      <c r="H89" s="9">
        <v>54</v>
      </c>
      <c r="I89" s="9">
        <v>63</v>
      </c>
      <c r="J89" s="6" t="s">
        <v>295</v>
      </c>
      <c r="K89" s="7" t="s">
        <v>120</v>
      </c>
    </row>
    <row r="90" spans="2:11">
      <c r="B90" s="4" t="s">
        <v>296</v>
      </c>
      <c r="C90" s="5" t="s">
        <v>0</v>
      </c>
      <c r="D90" s="8">
        <v>40</v>
      </c>
      <c r="E90" s="9">
        <v>67</v>
      </c>
      <c r="F90" s="8">
        <v>44</v>
      </c>
      <c r="G90" s="10">
        <v>57</v>
      </c>
      <c r="H90" s="9">
        <v>59</v>
      </c>
      <c r="I90" s="9">
        <v>78</v>
      </c>
      <c r="J90" s="6" t="s">
        <v>297</v>
      </c>
      <c r="K90" s="7" t="s">
        <v>117</v>
      </c>
    </row>
    <row r="91" spans="2:11">
      <c r="B91" s="4" t="s">
        <v>298</v>
      </c>
      <c r="C91" s="5" t="s">
        <v>0</v>
      </c>
      <c r="D91" s="8">
        <v>69</v>
      </c>
      <c r="E91" s="9">
        <v>91</v>
      </c>
      <c r="F91" s="8">
        <v>76</v>
      </c>
      <c r="G91" s="10">
        <v>91</v>
      </c>
      <c r="H91" s="9">
        <v>74</v>
      </c>
      <c r="I91" s="9">
        <v>91</v>
      </c>
      <c r="J91" s="6" t="s">
        <v>299</v>
      </c>
      <c r="K91" s="7" t="s">
        <v>120</v>
      </c>
    </row>
    <row r="92" spans="2:11">
      <c r="B92" s="4" t="s">
        <v>300</v>
      </c>
      <c r="C92" s="5" t="s">
        <v>0</v>
      </c>
      <c r="D92" s="8">
        <v>51</v>
      </c>
      <c r="E92" s="9">
        <v>77</v>
      </c>
      <c r="F92" s="8">
        <v>39</v>
      </c>
      <c r="G92" s="10">
        <v>52</v>
      </c>
      <c r="H92" s="9">
        <v>30</v>
      </c>
      <c r="I92" s="9">
        <v>53</v>
      </c>
      <c r="J92" s="6" t="s">
        <v>301</v>
      </c>
      <c r="K92" s="7" t="s">
        <v>120</v>
      </c>
    </row>
    <row r="93" spans="2:11">
      <c r="B93" s="4" t="s">
        <v>302</v>
      </c>
      <c r="C93" s="5" t="s">
        <v>0</v>
      </c>
      <c r="D93" s="8">
        <v>35</v>
      </c>
      <c r="E93" s="9">
        <v>74</v>
      </c>
      <c r="F93" s="8">
        <v>38</v>
      </c>
      <c r="G93" s="10">
        <v>56</v>
      </c>
      <c r="H93" s="9">
        <v>25</v>
      </c>
      <c r="I93" s="9">
        <v>54</v>
      </c>
      <c r="J93" s="6" t="s">
        <v>303</v>
      </c>
      <c r="K93" s="7" t="s">
        <v>117</v>
      </c>
    </row>
    <row r="94" spans="2:11">
      <c r="B94" s="4" t="s">
        <v>304</v>
      </c>
      <c r="C94" s="5" t="s">
        <v>0</v>
      </c>
      <c r="D94" s="8">
        <v>18</v>
      </c>
      <c r="E94" s="9">
        <v>42</v>
      </c>
      <c r="F94" s="8">
        <v>8</v>
      </c>
      <c r="G94" s="10">
        <v>24</v>
      </c>
      <c r="H94" s="9">
        <v>19</v>
      </c>
      <c r="I94" s="9">
        <v>49</v>
      </c>
      <c r="J94" s="6" t="s">
        <v>305</v>
      </c>
      <c r="K94" s="7" t="s">
        <v>120</v>
      </c>
    </row>
    <row r="95" spans="2:11">
      <c r="B95" s="4" t="s">
        <v>306</v>
      </c>
      <c r="C95" s="5" t="s">
        <v>0</v>
      </c>
      <c r="D95" s="8">
        <v>36</v>
      </c>
      <c r="E95" s="9">
        <v>68</v>
      </c>
      <c r="F95" s="8">
        <v>13</v>
      </c>
      <c r="G95" s="10">
        <v>31</v>
      </c>
      <c r="H95" s="9">
        <v>19</v>
      </c>
      <c r="I95" s="9">
        <v>33</v>
      </c>
      <c r="J95" s="6" t="s">
        <v>307</v>
      </c>
      <c r="K95" s="7" t="s">
        <v>117</v>
      </c>
    </row>
    <row r="96" spans="2:11">
      <c r="B96" s="4" t="s">
        <v>308</v>
      </c>
      <c r="C96" s="5" t="s">
        <v>309</v>
      </c>
      <c r="D96" s="8">
        <v>41</v>
      </c>
      <c r="E96" s="9">
        <v>64</v>
      </c>
      <c r="F96" s="8">
        <v>53</v>
      </c>
      <c r="G96" s="10">
        <v>71</v>
      </c>
      <c r="H96" s="9">
        <v>53</v>
      </c>
      <c r="I96" s="9">
        <v>68</v>
      </c>
      <c r="J96" s="6" t="s">
        <v>310</v>
      </c>
      <c r="K96" s="7" t="s">
        <v>120</v>
      </c>
    </row>
    <row r="97" spans="2:11">
      <c r="B97" s="4" t="s">
        <v>311</v>
      </c>
      <c r="C97" s="5" t="s">
        <v>312</v>
      </c>
      <c r="D97" s="8">
        <v>15</v>
      </c>
      <c r="E97" s="9">
        <v>31</v>
      </c>
      <c r="F97" s="8">
        <v>32</v>
      </c>
      <c r="G97" s="10">
        <v>45</v>
      </c>
      <c r="H97" s="9">
        <v>31</v>
      </c>
      <c r="I97" s="9">
        <v>54</v>
      </c>
      <c r="J97" s="6" t="s">
        <v>313</v>
      </c>
      <c r="K97" s="7" t="s">
        <v>117</v>
      </c>
    </row>
    <row r="98" spans="2:11">
      <c r="B98" s="4" t="s">
        <v>314</v>
      </c>
      <c r="C98" s="5" t="s">
        <v>0</v>
      </c>
      <c r="D98" s="8">
        <v>65</v>
      </c>
      <c r="E98" s="9">
        <v>96</v>
      </c>
      <c r="F98" s="8">
        <v>74</v>
      </c>
      <c r="G98" s="10">
        <v>91</v>
      </c>
      <c r="H98" s="9">
        <v>80</v>
      </c>
      <c r="I98" s="9">
        <v>96</v>
      </c>
      <c r="J98" s="6" t="s">
        <v>315</v>
      </c>
      <c r="K98" s="7" t="s">
        <v>120</v>
      </c>
    </row>
    <row r="99" spans="2:11">
      <c r="B99" s="4" t="s">
        <v>316</v>
      </c>
      <c r="C99" s="5" t="s">
        <v>141</v>
      </c>
      <c r="D99" s="8">
        <v>24</v>
      </c>
      <c r="E99" s="9">
        <v>44</v>
      </c>
      <c r="F99" s="8">
        <v>45</v>
      </c>
      <c r="G99" s="10">
        <v>58</v>
      </c>
      <c r="H99" s="9">
        <v>52</v>
      </c>
      <c r="I99" s="9">
        <v>65</v>
      </c>
      <c r="J99" s="6" t="s">
        <v>317</v>
      </c>
      <c r="K99" s="7" t="s">
        <v>120</v>
      </c>
    </row>
    <row r="100" spans="2:11">
      <c r="B100" s="4" t="s">
        <v>318</v>
      </c>
      <c r="C100" s="5" t="s">
        <v>0</v>
      </c>
      <c r="D100" s="8">
        <v>49</v>
      </c>
      <c r="E100" s="9">
        <v>80</v>
      </c>
      <c r="F100" s="8">
        <v>98</v>
      </c>
      <c r="G100" s="10">
        <v>104</v>
      </c>
      <c r="H100" s="9">
        <v>88</v>
      </c>
      <c r="I100" s="9">
        <v>101</v>
      </c>
      <c r="J100" s="6" t="s">
        <v>319</v>
      </c>
      <c r="K100" s="7" t="s">
        <v>120</v>
      </c>
    </row>
    <row r="101" spans="2:11">
      <c r="B101" s="4" t="s">
        <v>320</v>
      </c>
      <c r="C101" s="5" t="s">
        <v>126</v>
      </c>
      <c r="D101" s="8">
        <v>28</v>
      </c>
      <c r="E101" s="9">
        <v>53</v>
      </c>
      <c r="F101" s="8">
        <v>66</v>
      </c>
      <c r="G101" s="10">
        <v>83</v>
      </c>
      <c r="H101" s="9">
        <v>63</v>
      </c>
      <c r="I101" s="9">
        <v>79</v>
      </c>
      <c r="J101" s="6" t="s">
        <v>321</v>
      </c>
      <c r="K101" s="7" t="s">
        <v>120</v>
      </c>
    </row>
    <row r="102" spans="2:11">
      <c r="B102" s="4" t="s">
        <v>322</v>
      </c>
      <c r="C102" s="5" t="s">
        <v>0</v>
      </c>
      <c r="D102" s="8">
        <v>13</v>
      </c>
      <c r="E102" s="9">
        <v>26</v>
      </c>
      <c r="F102" s="8">
        <v>13</v>
      </c>
      <c r="G102" s="10">
        <v>30</v>
      </c>
      <c r="H102" s="9">
        <v>14</v>
      </c>
      <c r="I102" s="9">
        <v>32</v>
      </c>
      <c r="J102" s="6" t="s">
        <v>323</v>
      </c>
      <c r="K102" s="7" t="s">
        <v>120</v>
      </c>
    </row>
    <row r="103" spans="2:11">
      <c r="B103" s="4" t="s">
        <v>324</v>
      </c>
      <c r="C103" s="5" t="s">
        <v>0</v>
      </c>
      <c r="D103" s="8">
        <v>11</v>
      </c>
      <c r="E103" s="9">
        <v>21</v>
      </c>
      <c r="F103" s="8">
        <v>22</v>
      </c>
      <c r="G103" s="10">
        <v>36</v>
      </c>
      <c r="H103" s="9">
        <v>26</v>
      </c>
      <c r="I103" s="9">
        <v>43</v>
      </c>
      <c r="J103" s="6" t="s">
        <v>325</v>
      </c>
      <c r="K103" s="7" t="s">
        <v>120</v>
      </c>
    </row>
    <row r="104" spans="2:11">
      <c r="B104" s="4" t="s">
        <v>326</v>
      </c>
      <c r="C104" s="5" t="s">
        <v>0</v>
      </c>
      <c r="D104" s="8">
        <v>99</v>
      </c>
      <c r="E104" s="9">
        <v>105</v>
      </c>
      <c r="F104" s="8">
        <v>55</v>
      </c>
      <c r="G104" s="10">
        <v>80</v>
      </c>
      <c r="H104" s="9">
        <v>43</v>
      </c>
      <c r="I104" s="9">
        <v>64</v>
      </c>
      <c r="J104" s="6" t="s">
        <v>327</v>
      </c>
      <c r="K104" s="7" t="s">
        <v>120</v>
      </c>
    </row>
    <row r="105" spans="2:11">
      <c r="B105" s="4" t="s">
        <v>328</v>
      </c>
      <c r="C105" s="5" t="s">
        <v>0</v>
      </c>
      <c r="D105" s="8">
        <v>31</v>
      </c>
      <c r="E105" s="9">
        <v>62</v>
      </c>
      <c r="F105" s="8">
        <v>23</v>
      </c>
      <c r="G105" s="10">
        <v>42</v>
      </c>
      <c r="H105" s="9">
        <v>22</v>
      </c>
      <c r="I105" s="9">
        <v>52</v>
      </c>
      <c r="J105" s="6" t="s">
        <v>329</v>
      </c>
      <c r="K105" s="7" t="s">
        <v>117</v>
      </c>
    </row>
    <row r="106" spans="2:11">
      <c r="B106" s="4" t="s">
        <v>330</v>
      </c>
      <c r="C106" s="5" t="s">
        <v>0</v>
      </c>
      <c r="D106" s="8">
        <v>59</v>
      </c>
      <c r="E106" s="9">
        <v>91</v>
      </c>
      <c r="F106" s="8">
        <v>42</v>
      </c>
      <c r="G106" s="10">
        <v>61</v>
      </c>
      <c r="H106" s="9">
        <v>42</v>
      </c>
      <c r="I106" s="9">
        <v>64</v>
      </c>
      <c r="J106" s="6" t="s">
        <v>331</v>
      </c>
      <c r="K106" s="7" t="s">
        <v>120</v>
      </c>
    </row>
    <row r="107" spans="2:11">
      <c r="B107" s="4" t="s">
        <v>332</v>
      </c>
      <c r="C107" s="5" t="s">
        <v>0</v>
      </c>
      <c r="D107" s="8">
        <v>18</v>
      </c>
      <c r="E107" s="9">
        <v>39</v>
      </c>
      <c r="F107" s="8">
        <v>10</v>
      </c>
      <c r="G107" s="10">
        <v>27</v>
      </c>
      <c r="H107" s="9">
        <v>7</v>
      </c>
      <c r="I107" s="9">
        <v>19</v>
      </c>
      <c r="J107" s="6" t="s">
        <v>333</v>
      </c>
      <c r="K107" s="7" t="s">
        <v>117</v>
      </c>
    </row>
    <row r="108" spans="2:11">
      <c r="B108" s="4" t="s">
        <v>334</v>
      </c>
      <c r="C108" s="5" t="s">
        <v>0</v>
      </c>
      <c r="D108" s="8">
        <v>57</v>
      </c>
      <c r="E108" s="9">
        <v>93</v>
      </c>
      <c r="F108" s="8">
        <v>72</v>
      </c>
      <c r="G108" s="10">
        <v>92</v>
      </c>
      <c r="H108" s="9">
        <v>77</v>
      </c>
      <c r="I108" s="9">
        <v>98</v>
      </c>
      <c r="J108" s="6" t="s">
        <v>335</v>
      </c>
      <c r="K108" s="7" t="s">
        <v>120</v>
      </c>
    </row>
    <row r="109" spans="2:11">
      <c r="B109" s="4" t="s">
        <v>336</v>
      </c>
      <c r="C109" s="5" t="s">
        <v>0</v>
      </c>
      <c r="D109" s="8">
        <v>87</v>
      </c>
      <c r="E109" s="9">
        <v>102</v>
      </c>
      <c r="F109" s="8">
        <v>67</v>
      </c>
      <c r="G109" s="10">
        <v>87</v>
      </c>
      <c r="H109" s="9">
        <v>90</v>
      </c>
      <c r="I109" s="9">
        <v>101</v>
      </c>
      <c r="J109" s="6" t="s">
        <v>337</v>
      </c>
      <c r="K109" s="7" t="s">
        <v>120</v>
      </c>
    </row>
    <row r="110" spans="2:11">
      <c r="B110" s="4" t="s">
        <v>338</v>
      </c>
      <c r="C110" s="5" t="s">
        <v>0</v>
      </c>
      <c r="D110" s="8">
        <v>5</v>
      </c>
      <c r="E110" s="9">
        <v>9</v>
      </c>
      <c r="F110" s="8">
        <v>5</v>
      </c>
      <c r="G110" s="10">
        <v>15</v>
      </c>
      <c r="H110" s="9">
        <v>7</v>
      </c>
      <c r="I110" s="9">
        <v>17</v>
      </c>
      <c r="J110" s="6" t="s">
        <v>339</v>
      </c>
      <c r="K110" s="7" t="s">
        <v>117</v>
      </c>
    </row>
  </sheetData>
  <hyperlinks>
    <hyperlink ref="J5:J110" r:id="rId1" display="http://www.ag.auburn.edu/poul/graduatestudies.html"/>
    <hyperlink ref="J5" r:id="rId2" tooltip="http://www.american.edu/"/>
    <hyperlink ref="J6" r:id="rId3" tooltip="http://www.asu.edu/clas/polisci/"/>
    <hyperlink ref="J7" r:id="rId4" tooltip="http://www.bc.edu/politicalscience"/>
    <hyperlink ref="J8" r:id="rId5" tooltip="http://www.bu.edu/polisci/academics/graduate/phd/"/>
    <hyperlink ref="J9" r:id="rId6" tooltip="http://www.brandeis.edu/departments/politics/graduate/phdprogram.html"/>
    <hyperlink ref="J10" r:id="rId7" tooltip="http://www.brown.edu/Departments/Political_Science/"/>
    <hyperlink ref="J11" r:id="rId8" tooltip="http://politics.cua.edu/"/>
    <hyperlink ref="J12" r:id="rId9" tooltip="http://web.gc.cuny.edu/dept/polit/"/>
    <hyperlink ref="J13" r:id="rId10" tooltip="http://www.cgu.edu/spe"/>
    <hyperlink ref="J14" r:id="rId11" tooltip="http://www.columbia.edu/cu/polisci/"/>
    <hyperlink ref="J15" r:id="rId12" tooltip="http://falcon.arts.cornell.edu/govt/"/>
    <hyperlink ref="J16" r:id="rId13" tooltip="http://www.poli.duke.edu"/>
    <hyperlink ref="J17" r:id="rId14" tooltip="http://www.polisci.emory.edu/graduate/graduate-home.htm"/>
    <hyperlink ref="J18" r:id="rId15" tooltip="http://www.fiu.edu/~intlrel"/>
    <hyperlink ref="J19" r:id="rId16" tooltip="http://www.fiu.edu/~polsci/graduate.htm"/>
    <hyperlink ref="J20" r:id="rId17" tooltip="http://www.polisci.fsu.edu/"/>
    <hyperlink ref="J21" r:id="rId18" tooltip="http://www.gwu.edu/~psc"/>
    <hyperlink ref="J22" r:id="rId19" tooltip="http://government.georgetown.edu/"/>
    <hyperlink ref="J23" r:id="rId20" tooltip="http://www2.gsu.edu/~wwwpol/"/>
    <hyperlink ref="J24" r:id="rId21" tooltip="http://www.gov.harvard.edu"/>
    <hyperlink ref="J25" r:id="rId22" tooltip="http://www.howard.edu"/>
    <hyperlink ref="J26" r:id="rId23" tooltip="http://www.indiana.edu/~iupolsci/"/>
    <hyperlink ref="J27" r:id="rId24" tooltip="http://politicalscience.jhu.edu/graduate_overview.html"/>
    <hyperlink ref="J28" r:id="rId25" tooltip="http://appl003.lsu.edu/artsci/polisci.nsf/index"/>
    <hyperlink ref="J29" r:id="rId26" tooltip="http://www.luc.edu/politicalscience/index.shtml"/>
    <hyperlink ref="J30" r:id="rId27" tooltip="http://web.mit.edu/polisci/index.html"/>
    <hyperlink ref="J31" r:id="rId28" tooltip="http://www.polisci.msu.edu"/>
    <hyperlink ref="J32" r:id="rId29" tooltip="http://www.nyu.edu/gsas/dept/politics/grad/phd_description1.shtml"/>
    <hyperlink ref="J33" r:id="rId30" tooltip="http://polisci.niu.edu/graduate/"/>
    <hyperlink ref="J34" r:id="rId31" tooltip="http://www.polisci.northwestern.edu/"/>
    <hyperlink ref="J35" r:id="rId32" tooltip="http://psweb.sbs.ohio-state.edu/"/>
    <hyperlink ref="J36" r:id="rId33" tooltip="http://al.odu.edu/gpis"/>
    <hyperlink ref="J37" r:id="rId34" tooltip="http://polisci.la.psu.edu/"/>
    <hyperlink ref="J38" r:id="rId35" tooltip="http://www.princeton.edu/politics/graduate/"/>
    <hyperlink ref="J39" r:id="rId36" tooltip="http://www.polsci.purdue.edu"/>
    <hyperlink ref="J40" r:id="rId37" tooltip="http://www.ruf.rice.edu/~poli/"/>
    <hyperlink ref="J41" r:id="rId38" tooltip="http://www.polisci.rutgers.edu"/>
    <hyperlink ref="J42" r:id="rId39" tooltip="http://www.siu.edu/departments/cola/polysci/"/>
    <hyperlink ref="J43" r:id="rId40" tooltip="http://politicalscience.stanford.edu/"/>
    <hyperlink ref="J44" r:id="rId41" tooltip="http://www.albany.edu/rockefeller/pos/index.htm"/>
    <hyperlink ref="J45" r:id="rId42" tooltip="http://www.agronomy.unl.edu/index.html"/>
    <hyperlink ref="J46" r:id="rId43" tooltip="http://www.polsci.buffalo.edu/"/>
    <hyperlink ref="J47" r:id="rId44" tooltip="http://www.sunysb.edu/polsci/"/>
    <hyperlink ref="J48" r:id="rId45" tooltip="http://www.maxwell.syr.edu/psc"/>
    <hyperlink ref="J49" r:id="rId46" tooltip="http://www.temple.edu/polsci"/>
    <hyperlink ref="J50" r:id="rId47" tooltip="http://www-polisci.tamu.edu/"/>
    <hyperlink ref="J51" r:id="rId48" tooltip="http://www.depts.ttu.edu/politicalscience/"/>
    <hyperlink ref="J52" r:id="rId49" tooltip="http://www.as.ua.edu/psc"/>
    <hyperlink ref="J53" r:id="rId50" tooltip="http://web.arizona.edu/~polisci"/>
    <hyperlink ref="J54" r:id="rId51" tooltip="http://www.polisci.berkeley.edu"/>
    <hyperlink ref="J55" r:id="rId52" tooltip="http://ps.ucdavis.edu"/>
    <hyperlink ref="J56" r:id="rId53" tooltip="http://www.polisci.uci.edu"/>
    <hyperlink ref="J57" r:id="rId54" tooltip="http://www.sscnet.ucla.edu/polisci/"/>
    <hyperlink ref="J58" r:id="rId55" tooltip="http://www.politicalscience.ucr.edu/"/>
    <hyperlink ref="J59" r:id="rId56" tooltip="http://polisci.ucsd.edu"/>
    <hyperlink ref="J60" r:id="rId57" tooltip="http://www.polsci.ucsb.edu/grad/index.php"/>
    <hyperlink ref="J61" r:id="rId58" tooltip="http://political-science.uchicago.edu"/>
    <hyperlink ref="J62" r:id="rId59" tooltip="http://www.artsci.uc.edu/collegedepts/polisci/grad/"/>
    <hyperlink ref="J63" r:id="rId60" tooltip="http://polsci.colorado.edu/"/>
    <hyperlink ref="J64" r:id="rId61" tooltip="http://www.polisci.uconn.edu/graduate/index.php"/>
    <hyperlink ref="J65" r:id="rId62" tooltip="http://www.udallas.edu/braniff/ppolitics"/>
    <hyperlink ref="J66" r:id="rId63" tooltip="http://www.udel.edu/poscir/index.html"/>
    <hyperlink ref="J67" r:id="rId64" tooltip="http://www.polisci.ufl.edu"/>
    <hyperlink ref="J68" r:id="rId65" tooltip="http://www.uga.edu/pol-sci"/>
    <hyperlink ref="J69" r:id="rId66" tooltip="http://www.politicalscience.hawaii.edu/"/>
    <hyperlink ref="J70" r:id="rId67" tooltip="http://www.polsci.uh.edu"/>
    <hyperlink ref="J71" r:id="rId68" tooltip="http://www.uic.edu/depts/pols/"/>
    <hyperlink ref="J72" r:id="rId69" tooltip="http://www.pol.uiuc.edu"/>
    <hyperlink ref="J73" r:id="rId70" tooltip="http://www.polisci.uiowa.edu/"/>
    <hyperlink ref="J74" r:id="rId71" tooltip="http://www2.ku.edu/~kups/"/>
    <hyperlink ref="J75" r:id="rId72" tooltip="http://www.as.uky.edu/polisci/polisci_graduate.htm"/>
    <hyperlink ref="J76" r:id="rId73" tooltip="http://www.bsos.umd.edu/gvpt/"/>
    <hyperlink ref="J77" r:id="rId74" tooltip="http://www.umass.edu/polsci"/>
    <hyperlink ref="J78" r:id="rId75" tooltip="http://www.as.miami.edu/international-studies/"/>
    <hyperlink ref="J79" r:id="rId76" tooltip="http://polisci.lsa.umich.edu"/>
    <hyperlink ref="J80" r:id="rId77" tooltip="http://www.polisci.umn.edu"/>
    <hyperlink ref="J81" r:id="rId78" tooltip="http://www.olemiss.edu/depts/political_science/"/>
    <hyperlink ref="J82" r:id="rId79" tooltip="http://politicalscience.missouri.edu/"/>
    <hyperlink ref="J83" r:id="rId80" tooltip="http://www.umsl.edu/~polisci"/>
    <hyperlink ref="J84" r:id="rId81" tooltip="http://www.unl.edu/polisci/grad/grad.html"/>
    <hyperlink ref="J85" r:id="rId82" tooltip="http://www.unr.edu/cla/polisci/graduate.asp"/>
    <hyperlink ref="J86" r:id="rId83" tooltip="http://www.unm.edu/~polsci/"/>
    <hyperlink ref="J87" r:id="rId84" tooltip="http://www.poli.uno.edu"/>
    <hyperlink ref="J88" r:id="rId85" tooltip="http://www.unc.edu/depts/polisci"/>
    <hyperlink ref="J89" r:id="rId86" tooltip="http://www.psci.unt.edu/home.php"/>
    <hyperlink ref="J90" r:id="rId87" tooltip="http://politicalscience.nd.edu/graduate/"/>
    <hyperlink ref="J91" r:id="rId88" tooltip="http://www.ou.edu/cas/psc/graduate"/>
    <hyperlink ref="J92" r:id="rId89" tooltip="http://polisci.uoregon.edu"/>
    <hyperlink ref="J93" r:id="rId90" tooltip="http://www.polisci.upenn.edu/"/>
    <hyperlink ref="J94" r:id="rId91" tooltip="http://www.pitt.edu/~politics/"/>
    <hyperlink ref="J95" r:id="rId92" tooltip="http://www.rochester.edu/college/psc/index1.php"/>
    <hyperlink ref="J96" r:id="rId93" tooltip="http://www.cas.sc.edu/poli/"/>
    <hyperlink ref="J97" r:id="rId94" tooltip="http://www.usc.edu/schools/college/poir/"/>
    <hyperlink ref="J98" r:id="rId95" tooltip="http://web.utk.edu/~polisci/"/>
    <hyperlink ref="J99" r:id="rId96" tooltip="http://www.utexas.edu/cola/depts/government"/>
    <hyperlink ref="J100" r:id="rId97" tooltip="http://www.poli-sci.utah.edu"/>
    <hyperlink ref="J101" r:id="rId98" tooltip="http://www.virginia.edu/politics"/>
    <hyperlink ref="J102" r:id="rId99" tooltip="http://www.polisci.washington.edu/index.html"/>
    <hyperlink ref="J103" r:id="rId100" tooltip="http://polisci.wisc.edu/grad/default.aspx"/>
    <hyperlink ref="J104" r:id="rId101" tooltip="http://www.uwm.edu/Dept/Polsci/"/>
    <hyperlink ref="J105" r:id="rId102" tooltip="http://sitemason.vanderbilt.edu/psci/"/>
    <hyperlink ref="J106" r:id="rId103" tooltip="http://www.libarts.wsu.edu/polisci/graduate/phd-polisci.html"/>
    <hyperlink ref="J107" r:id="rId104" tooltip="http://polisci.wustl.edu"/>
    <hyperlink ref="J108" r:id="rId105" tooltip="http://www.clas.wayne.edu/politicalscience/"/>
    <hyperlink ref="J109" r:id="rId106" tooltip="http://www.wmich.edu/politics"/>
    <hyperlink ref="J110" r:id="rId107" tooltip="http://www.yale.edu/polisci/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5"/>
  <sheetViews>
    <sheetView topLeftCell="P4" workbookViewId="0">
      <selection activeCell="AQ5" sqref="AQ5:AQ7"/>
    </sheetView>
  </sheetViews>
  <sheetFormatPr baseColWidth="10" defaultColWidth="8.83203125" defaultRowHeight="14" x14ac:dyDescent="0"/>
  <cols>
    <col min="1" max="1" width="18.5" customWidth="1"/>
    <col min="3" max="7" width="5.6640625" customWidth="1"/>
    <col min="8" max="8" width="5.6640625" style="20" customWidth="1"/>
    <col min="9" max="12" width="5.6640625" customWidth="1"/>
    <col min="13" max="13" width="5.6640625" style="20" customWidth="1"/>
    <col min="14" max="17" width="5.6640625" customWidth="1"/>
    <col min="18" max="18" width="5.6640625" style="20" customWidth="1"/>
    <col min="19" max="22" width="5.6640625" customWidth="1"/>
    <col min="23" max="23" width="5.6640625" style="20" customWidth="1"/>
    <col min="24" max="27" width="5.6640625" customWidth="1"/>
    <col min="28" max="28" width="5.6640625" style="20" customWidth="1"/>
    <col min="29" max="32" width="5.6640625" customWidth="1"/>
    <col min="33" max="33" width="5.6640625" style="20" customWidth="1"/>
    <col min="34" max="35" width="5.6640625" customWidth="1"/>
  </cols>
  <sheetData>
    <row r="1" spans="1:43">
      <c r="A1">
        <v>33</v>
      </c>
      <c r="B1" t="s">
        <v>34</v>
      </c>
      <c r="C1">
        <v>34</v>
      </c>
      <c r="D1">
        <v>28</v>
      </c>
      <c r="E1">
        <f>AVERAGE(C1:D1)</f>
        <v>31</v>
      </c>
      <c r="K1">
        <v>37</v>
      </c>
      <c r="L1" t="s">
        <v>34</v>
      </c>
      <c r="N1">
        <v>34</v>
      </c>
      <c r="O1">
        <v>28</v>
      </c>
      <c r="P1">
        <v>21</v>
      </c>
      <c r="Q1">
        <v>30</v>
      </c>
      <c r="S1">
        <v>38</v>
      </c>
      <c r="T1">
        <v>30.2</v>
      </c>
    </row>
    <row r="2" spans="1:43">
      <c r="A2" t="s">
        <v>604</v>
      </c>
    </row>
    <row r="3" spans="1:43" ht="15" thickBot="1">
      <c r="A3" s="19" t="s">
        <v>915</v>
      </c>
    </row>
    <row r="4" spans="1:43" ht="69" customHeight="1" thickBot="1">
      <c r="B4" t="s">
        <v>939</v>
      </c>
      <c r="C4" s="40" t="s">
        <v>938</v>
      </c>
      <c r="D4" s="41" t="s">
        <v>960</v>
      </c>
      <c r="E4" s="42" t="s">
        <v>959</v>
      </c>
      <c r="F4" s="48" t="s">
        <v>946</v>
      </c>
      <c r="G4" s="49" t="s">
        <v>944</v>
      </c>
      <c r="H4" s="49" t="s">
        <v>1284</v>
      </c>
      <c r="I4" s="49" t="s">
        <v>945</v>
      </c>
      <c r="J4" s="50" t="s">
        <v>964</v>
      </c>
      <c r="K4" s="45" t="s">
        <v>947</v>
      </c>
      <c r="L4" s="49" t="s">
        <v>942</v>
      </c>
      <c r="M4" s="49" t="s">
        <v>1285</v>
      </c>
      <c r="N4" s="49" t="s">
        <v>943</v>
      </c>
      <c r="O4" s="50" t="s">
        <v>965</v>
      </c>
      <c r="P4" s="45" t="s">
        <v>951</v>
      </c>
      <c r="Q4" s="49" t="s">
        <v>952</v>
      </c>
      <c r="R4" s="49" t="s">
        <v>1286</v>
      </c>
      <c r="S4" s="49" t="s">
        <v>937</v>
      </c>
      <c r="T4" s="50" t="s">
        <v>966</v>
      </c>
      <c r="U4" s="45" t="s">
        <v>953</v>
      </c>
      <c r="V4" s="49" t="s">
        <v>954</v>
      </c>
      <c r="W4" s="49" t="s">
        <v>1287</v>
      </c>
      <c r="X4" s="49" t="s">
        <v>955</v>
      </c>
      <c r="Y4" s="50" t="s">
        <v>967</v>
      </c>
      <c r="Z4" s="45" t="s">
        <v>948</v>
      </c>
      <c r="AA4" s="49" t="s">
        <v>949</v>
      </c>
      <c r="AB4" s="49" t="s">
        <v>1290</v>
      </c>
      <c r="AC4" s="49" t="s">
        <v>950</v>
      </c>
      <c r="AD4" s="50" t="s">
        <v>968</v>
      </c>
      <c r="AE4" s="45" t="s">
        <v>956</v>
      </c>
      <c r="AF4" s="49" t="s">
        <v>957</v>
      </c>
      <c r="AG4" s="49" t="s">
        <v>1291</v>
      </c>
      <c r="AH4" s="49" t="s">
        <v>958</v>
      </c>
      <c r="AI4" s="50" t="s">
        <v>969</v>
      </c>
      <c r="AJ4" s="72" t="s">
        <v>1252</v>
      </c>
      <c r="AK4" s="50" t="s">
        <v>1307</v>
      </c>
      <c r="AL4" s="85" t="s">
        <v>1309</v>
      </c>
      <c r="AM4" s="44" t="s">
        <v>1316</v>
      </c>
      <c r="AN4" s="72" t="s">
        <v>1317</v>
      </c>
      <c r="AO4" s="89" t="s">
        <v>1318</v>
      </c>
      <c r="AP4" s="108" t="s">
        <v>1319</v>
      </c>
      <c r="AQ4" s="110" t="s">
        <v>1357</v>
      </c>
    </row>
    <row r="5" spans="1:43">
      <c r="A5" s="3" t="s">
        <v>605</v>
      </c>
      <c r="B5" s="3" t="s">
        <v>941</v>
      </c>
      <c r="C5" s="28">
        <v>1976</v>
      </c>
      <c r="D5" s="29">
        <v>2013</v>
      </c>
      <c r="E5" s="30">
        <f>D5-C5</f>
        <v>37</v>
      </c>
      <c r="F5" s="28">
        <v>33</v>
      </c>
      <c r="G5" s="29">
        <v>139</v>
      </c>
      <c r="H5" s="29">
        <f>G5/E5</f>
        <v>3.7567567567567566</v>
      </c>
      <c r="I5" s="29">
        <v>6</v>
      </c>
      <c r="J5" s="30">
        <f>I5/E5</f>
        <v>0.16216216216216217</v>
      </c>
      <c r="K5" s="28">
        <v>20</v>
      </c>
      <c r="L5" s="29">
        <v>123</v>
      </c>
      <c r="M5" s="29">
        <f>L5/E5</f>
        <v>3.3243243243243241</v>
      </c>
      <c r="N5" s="29">
        <v>6</v>
      </c>
      <c r="O5" s="30">
        <f>N5/E5</f>
        <v>0.16216216216216217</v>
      </c>
      <c r="P5" s="28">
        <v>0</v>
      </c>
      <c r="Q5" s="29">
        <v>0</v>
      </c>
      <c r="R5" s="29">
        <f>Q5/E5</f>
        <v>0</v>
      </c>
      <c r="S5" s="29">
        <v>0</v>
      </c>
      <c r="T5" s="30">
        <f>S5/E5</f>
        <v>0</v>
      </c>
      <c r="U5" s="28">
        <v>19</v>
      </c>
      <c r="V5" s="29">
        <v>123</v>
      </c>
      <c r="W5" s="29">
        <f>V5/E5</f>
        <v>3.3243243243243241</v>
      </c>
      <c r="X5" s="29">
        <v>6</v>
      </c>
      <c r="Y5" s="30">
        <f>X5/E5</f>
        <v>0.16216216216216217</v>
      </c>
      <c r="Z5" s="28">
        <v>17</v>
      </c>
      <c r="AA5" s="29">
        <v>109</v>
      </c>
      <c r="AB5" s="29">
        <f>AA5/E5</f>
        <v>2.9459459459459461</v>
      </c>
      <c r="AC5" s="29">
        <v>6</v>
      </c>
      <c r="AD5" s="30">
        <f>AC5/E5</f>
        <v>0.16216216216216217</v>
      </c>
      <c r="AE5" s="28">
        <v>9</v>
      </c>
      <c r="AF5" s="29">
        <v>92</v>
      </c>
      <c r="AG5" s="29">
        <f>AF5/E5</f>
        <v>2.4864864864864864</v>
      </c>
      <c r="AH5" s="29">
        <v>5</v>
      </c>
      <c r="AI5" s="30">
        <f>AH5/E5</f>
        <v>0.13513513513513514</v>
      </c>
      <c r="AJ5" s="78">
        <v>31</v>
      </c>
      <c r="AK5" s="30">
        <f>AJ5/E5</f>
        <v>0.83783783783783783</v>
      </c>
      <c r="AL5" s="28">
        <v>13.725</v>
      </c>
      <c r="AM5" s="30">
        <f>AL5/E5</f>
        <v>0.37094594594594593</v>
      </c>
      <c r="AN5" s="28">
        <v>0</v>
      </c>
      <c r="AO5" s="30">
        <v>2</v>
      </c>
      <c r="AP5" s="87">
        <v>0</v>
      </c>
      <c r="AQ5" s="87">
        <v>0</v>
      </c>
    </row>
    <row r="6" spans="1:43">
      <c r="A6" t="s">
        <v>606</v>
      </c>
      <c r="B6" t="s">
        <v>940</v>
      </c>
      <c r="C6" s="31">
        <v>2006</v>
      </c>
      <c r="D6" s="27">
        <v>2013</v>
      </c>
      <c r="E6" s="32">
        <f t="shared" ref="E6:E7" si="0">D6-C6</f>
        <v>7</v>
      </c>
      <c r="F6" s="31">
        <v>3</v>
      </c>
      <c r="G6" s="36">
        <v>7</v>
      </c>
      <c r="H6" s="27">
        <f t="shared" ref="H6:H7" si="1">G6/E6</f>
        <v>1</v>
      </c>
      <c r="I6" s="36">
        <v>2</v>
      </c>
      <c r="J6" s="32">
        <f t="shared" ref="J6:J7" si="2">I6/E6</f>
        <v>0.2857142857142857</v>
      </c>
      <c r="K6" s="31">
        <v>2</v>
      </c>
      <c r="L6" s="36">
        <v>4</v>
      </c>
      <c r="M6" s="27">
        <f t="shared" ref="M6:M7" si="3">L6/E6</f>
        <v>0.5714285714285714</v>
      </c>
      <c r="N6" s="36">
        <v>1</v>
      </c>
      <c r="O6" s="32">
        <f t="shared" ref="O6:O7" si="4">N6/E6</f>
        <v>0.14285714285714285</v>
      </c>
      <c r="P6" s="31">
        <v>1</v>
      </c>
      <c r="Q6" s="36">
        <v>3</v>
      </c>
      <c r="R6" s="27">
        <f t="shared" ref="R6:R7" si="5">Q6/E6</f>
        <v>0.42857142857142855</v>
      </c>
      <c r="S6" s="36">
        <v>1</v>
      </c>
      <c r="T6" s="32">
        <f t="shared" ref="T6:T7" si="6">S6/E6</f>
        <v>0.14285714285714285</v>
      </c>
      <c r="U6" s="31">
        <v>1</v>
      </c>
      <c r="V6" s="36">
        <v>1</v>
      </c>
      <c r="W6" s="27">
        <f t="shared" ref="W6:W7" si="7">V6/E6</f>
        <v>0.14285714285714285</v>
      </c>
      <c r="X6" s="36">
        <v>1</v>
      </c>
      <c r="Y6" s="32">
        <f t="shared" ref="Y6:Y7" si="8">X6/E6</f>
        <v>0.14285714285714285</v>
      </c>
      <c r="Z6" s="31">
        <v>1</v>
      </c>
      <c r="AA6" s="36">
        <v>1</v>
      </c>
      <c r="AB6" s="27">
        <f t="shared" ref="AB6:AB7" si="9">AA6/E6</f>
        <v>0.14285714285714285</v>
      </c>
      <c r="AC6" s="36">
        <v>1</v>
      </c>
      <c r="AD6" s="32">
        <f t="shared" ref="AD6:AD7" si="10">AC6/E6</f>
        <v>0.14285714285714285</v>
      </c>
      <c r="AE6" s="31">
        <v>1</v>
      </c>
      <c r="AF6" s="36">
        <v>1</v>
      </c>
      <c r="AG6" s="27">
        <f t="shared" ref="AG6:AG7" si="11">AF6/E6</f>
        <v>0.14285714285714285</v>
      </c>
      <c r="AH6" s="36">
        <v>1</v>
      </c>
      <c r="AI6" s="32">
        <f t="shared" ref="AI6:AI7" si="12">AH6/E6</f>
        <v>0.14285714285714285</v>
      </c>
      <c r="AJ6" s="39">
        <v>0</v>
      </c>
      <c r="AK6" s="32">
        <f t="shared" ref="AK6:AK7" si="13">AJ6/E6</f>
        <v>0</v>
      </c>
      <c r="AL6" s="31">
        <v>0</v>
      </c>
      <c r="AM6" s="32">
        <f t="shared" ref="AM6:AM7" si="14">AL6/E6</f>
        <v>0</v>
      </c>
      <c r="AN6" s="31">
        <v>0</v>
      </c>
      <c r="AO6" s="32">
        <v>0</v>
      </c>
      <c r="AP6" s="109">
        <v>0</v>
      </c>
      <c r="AQ6" s="109">
        <v>0</v>
      </c>
    </row>
    <row r="7" spans="1:43" ht="15" thickBot="1">
      <c r="A7" t="s">
        <v>607</v>
      </c>
      <c r="B7" t="s">
        <v>940</v>
      </c>
      <c r="C7" s="33">
        <v>2002</v>
      </c>
      <c r="D7" s="34">
        <v>2013</v>
      </c>
      <c r="E7" s="35">
        <f t="shared" si="0"/>
        <v>11</v>
      </c>
      <c r="F7" s="33">
        <v>14</v>
      </c>
      <c r="G7" s="34">
        <v>158</v>
      </c>
      <c r="H7" s="34">
        <f t="shared" si="1"/>
        <v>14.363636363636363</v>
      </c>
      <c r="I7" s="34">
        <v>9</v>
      </c>
      <c r="J7" s="35">
        <f t="shared" si="2"/>
        <v>0.81818181818181823</v>
      </c>
      <c r="K7" s="33">
        <v>14</v>
      </c>
      <c r="L7" s="34">
        <v>158</v>
      </c>
      <c r="M7" s="34">
        <f t="shared" si="3"/>
        <v>14.363636363636363</v>
      </c>
      <c r="N7" s="34">
        <v>9</v>
      </c>
      <c r="O7" s="35">
        <f t="shared" si="4"/>
        <v>0.81818181818181823</v>
      </c>
      <c r="P7" s="33">
        <v>7</v>
      </c>
      <c r="Q7" s="34">
        <v>100</v>
      </c>
      <c r="R7" s="34">
        <f t="shared" si="5"/>
        <v>9.0909090909090917</v>
      </c>
      <c r="S7" s="34">
        <v>6</v>
      </c>
      <c r="T7" s="35">
        <f t="shared" si="6"/>
        <v>0.54545454545454541</v>
      </c>
      <c r="U7" s="33">
        <v>7</v>
      </c>
      <c r="V7" s="34">
        <v>58</v>
      </c>
      <c r="W7" s="34">
        <f t="shared" si="7"/>
        <v>5.2727272727272725</v>
      </c>
      <c r="X7" s="34">
        <v>6</v>
      </c>
      <c r="Y7" s="35">
        <f t="shared" si="8"/>
        <v>0.54545454545454541</v>
      </c>
      <c r="Z7" s="33">
        <v>2</v>
      </c>
      <c r="AA7" s="34">
        <v>17</v>
      </c>
      <c r="AB7" s="34">
        <f t="shared" si="9"/>
        <v>1.5454545454545454</v>
      </c>
      <c r="AC7" s="34">
        <v>2</v>
      </c>
      <c r="AD7" s="35">
        <f t="shared" si="10"/>
        <v>0.18181818181818182</v>
      </c>
      <c r="AE7" s="33">
        <v>9</v>
      </c>
      <c r="AF7" s="34">
        <v>94</v>
      </c>
      <c r="AG7" s="34">
        <f t="shared" si="11"/>
        <v>8.545454545454545</v>
      </c>
      <c r="AH7" s="34">
        <v>6</v>
      </c>
      <c r="AI7" s="35">
        <f t="shared" si="12"/>
        <v>0.54545454545454541</v>
      </c>
      <c r="AJ7" s="74">
        <v>0</v>
      </c>
      <c r="AK7" s="35">
        <f t="shared" si="13"/>
        <v>0</v>
      </c>
      <c r="AL7" s="33">
        <v>5</v>
      </c>
      <c r="AM7" s="35">
        <f t="shared" si="14"/>
        <v>0.45454545454545453</v>
      </c>
      <c r="AN7" s="33">
        <v>0</v>
      </c>
      <c r="AO7" s="35">
        <v>0</v>
      </c>
      <c r="AP7" s="88">
        <v>0</v>
      </c>
      <c r="AQ7" s="88">
        <v>0</v>
      </c>
    </row>
    <row r="8" spans="1:43">
      <c r="A8" t="s">
        <v>1253</v>
      </c>
      <c r="B8">
        <v>3</v>
      </c>
      <c r="G8">
        <f>SUM(G5:G7)</f>
        <v>304</v>
      </c>
      <c r="H8" s="20">
        <f>SUM(H5:H7)</f>
        <v>19.120393120393118</v>
      </c>
      <c r="I8">
        <f>SUM(I5:I7)</f>
        <v>17</v>
      </c>
      <c r="J8">
        <f>SUM(J5:J7)</f>
        <v>1.2660582660582662</v>
      </c>
      <c r="L8">
        <f>SUM(L5:L7)</f>
        <v>285</v>
      </c>
      <c r="M8" s="20">
        <f>SUM(M5:M7)</f>
        <v>18.259389259389259</v>
      </c>
      <c r="N8">
        <f>SUM(N5:N7)</f>
        <v>16</v>
      </c>
      <c r="O8">
        <f>SUM(O5:O7)</f>
        <v>1.1232011232011232</v>
      </c>
      <c r="Q8">
        <f>SUM(Q5:Q7)</f>
        <v>103</v>
      </c>
      <c r="R8" s="20">
        <f>SUM(R5:R7)</f>
        <v>9.5194805194805205</v>
      </c>
      <c r="S8">
        <f>SUM(S5:S7)</f>
        <v>7</v>
      </c>
      <c r="T8">
        <f>SUM(T5:T7)</f>
        <v>0.68831168831168821</v>
      </c>
      <c r="V8">
        <f>SUM(V5:V7)</f>
        <v>182</v>
      </c>
      <c r="W8" s="20">
        <f>SUM(W5:W7)</f>
        <v>8.7399087399087385</v>
      </c>
      <c r="X8">
        <f>SUM(X5:X7)</f>
        <v>13</v>
      </c>
      <c r="Y8">
        <f>SUM(Y5:Y7)</f>
        <v>0.85047385047385049</v>
      </c>
      <c r="AA8">
        <f>SUM(AA5:AA7)</f>
        <v>127</v>
      </c>
      <c r="AB8" s="20">
        <f>SUM(AB5:AB7)</f>
        <v>4.6342576342576347</v>
      </c>
      <c r="AC8">
        <f>SUM(AC5:AC7)</f>
        <v>9</v>
      </c>
      <c r="AD8">
        <f>SUM(AD5:AD7)</f>
        <v>0.48683748683748684</v>
      </c>
      <c r="AF8">
        <f t="shared" ref="AF8:AM8" si="15">SUM(AF5:AF7)</f>
        <v>187</v>
      </c>
      <c r="AG8" s="20">
        <f t="shared" si="15"/>
        <v>11.174798174798173</v>
      </c>
      <c r="AH8">
        <f t="shared" si="15"/>
        <v>12</v>
      </c>
      <c r="AI8">
        <f t="shared" si="15"/>
        <v>0.82344682344682341</v>
      </c>
      <c r="AJ8">
        <f t="shared" si="15"/>
        <v>31</v>
      </c>
      <c r="AK8">
        <f t="shared" si="15"/>
        <v>0.83783783783783783</v>
      </c>
      <c r="AL8">
        <f t="shared" si="15"/>
        <v>18.725000000000001</v>
      </c>
      <c r="AM8">
        <f t="shared" si="15"/>
        <v>0.82549140049140046</v>
      </c>
      <c r="AN8">
        <f>SUM(AN5:AN7)</f>
        <v>0</v>
      </c>
      <c r="AO8">
        <f>SUM(AO5:AO7)</f>
        <v>2</v>
      </c>
      <c r="AP8">
        <v>0</v>
      </c>
      <c r="AQ8">
        <f>SUM(AQ5:AQ7)</f>
        <v>0</v>
      </c>
    </row>
    <row r="9" spans="1:43" ht="80" thickBot="1">
      <c r="G9" s="67" t="s">
        <v>1254</v>
      </c>
      <c r="H9" s="67" t="s">
        <v>1294</v>
      </c>
      <c r="I9" s="67" t="s">
        <v>1295</v>
      </c>
      <c r="J9" s="67" t="s">
        <v>1255</v>
      </c>
      <c r="K9" s="67"/>
      <c r="L9" s="67" t="s">
        <v>1256</v>
      </c>
      <c r="M9" s="67" t="s">
        <v>1296</v>
      </c>
      <c r="N9" s="67" t="s">
        <v>1297</v>
      </c>
      <c r="O9" s="67" t="s">
        <v>1257</v>
      </c>
      <c r="P9" s="67"/>
      <c r="Q9" s="67" t="s">
        <v>1258</v>
      </c>
      <c r="R9" s="67" t="s">
        <v>1298</v>
      </c>
      <c r="S9" s="67" t="s">
        <v>1299</v>
      </c>
      <c r="T9" s="67" t="s">
        <v>1259</v>
      </c>
      <c r="U9" s="67"/>
      <c r="V9" s="67" t="s">
        <v>1260</v>
      </c>
      <c r="W9" s="67" t="s">
        <v>1300</v>
      </c>
      <c r="X9" s="67" t="s">
        <v>1301</v>
      </c>
      <c r="Y9" s="67" t="s">
        <v>1261</v>
      </c>
      <c r="Z9" s="67"/>
      <c r="AA9" s="67" t="s">
        <v>1262</v>
      </c>
      <c r="AB9" s="67" t="s">
        <v>1304</v>
      </c>
      <c r="AC9" s="67" t="s">
        <v>1305</v>
      </c>
      <c r="AD9" s="67" t="s">
        <v>1263</v>
      </c>
      <c r="AE9" s="67"/>
      <c r="AF9" s="67" t="s">
        <v>1264</v>
      </c>
      <c r="AG9" s="67" t="s">
        <v>1302</v>
      </c>
      <c r="AH9" s="67" t="s">
        <v>1303</v>
      </c>
      <c r="AI9" s="67" t="s">
        <v>1265</v>
      </c>
      <c r="AJ9" s="67" t="s">
        <v>1266</v>
      </c>
      <c r="AK9" s="70" t="s">
        <v>1306</v>
      </c>
      <c r="AL9" s="64" t="s">
        <v>1309</v>
      </c>
      <c r="AM9" s="64" t="s">
        <v>1316</v>
      </c>
      <c r="AN9" s="67" t="s">
        <v>1353</v>
      </c>
      <c r="AO9" s="67" t="s">
        <v>1354</v>
      </c>
      <c r="AP9" s="67" t="s">
        <v>1355</v>
      </c>
      <c r="AQ9" s="67" t="s">
        <v>1358</v>
      </c>
    </row>
    <row r="10" spans="1:43" ht="30" customHeight="1" thickBot="1">
      <c r="G10" s="65">
        <f>G8/B8</f>
        <v>101.33333333333333</v>
      </c>
      <c r="H10" s="65">
        <f>H8/B8</f>
        <v>6.3734643734643726</v>
      </c>
      <c r="I10" s="65">
        <f>I8/B8</f>
        <v>5.666666666666667</v>
      </c>
      <c r="J10" s="65">
        <f>J8/B8</f>
        <v>0.42201942201942205</v>
      </c>
      <c r="L10" s="65">
        <f>L8/B8</f>
        <v>95</v>
      </c>
      <c r="M10" s="65">
        <f>M8/B8</f>
        <v>6.0864630864630866</v>
      </c>
      <c r="N10" s="65">
        <f>N8/B8</f>
        <v>5.333333333333333</v>
      </c>
      <c r="O10" s="65">
        <f>O8/B8</f>
        <v>0.37440037440037438</v>
      </c>
      <c r="Q10" s="65">
        <f>Q8/B8</f>
        <v>34.333333333333336</v>
      </c>
      <c r="R10" s="65">
        <f>R8/B8</f>
        <v>3.1731601731601735</v>
      </c>
      <c r="S10" s="65">
        <f>S8/B8</f>
        <v>2.3333333333333335</v>
      </c>
      <c r="T10" s="65">
        <f>T8/B8</f>
        <v>0.22943722943722941</v>
      </c>
      <c r="V10" s="65">
        <f>V8/B8</f>
        <v>60.666666666666664</v>
      </c>
      <c r="W10" s="65">
        <f>W8/B8</f>
        <v>2.9133029133029127</v>
      </c>
      <c r="X10" s="65">
        <f>X8/B8</f>
        <v>4.333333333333333</v>
      </c>
      <c r="Y10" s="65">
        <f>Y8/B8</f>
        <v>0.2834912834912835</v>
      </c>
      <c r="AA10" s="65">
        <f>AA8/B8</f>
        <v>42.333333333333336</v>
      </c>
      <c r="AB10" s="65">
        <f>AB8/B8</f>
        <v>1.544752544752545</v>
      </c>
      <c r="AC10" s="65">
        <f>AC8/B8</f>
        <v>3</v>
      </c>
      <c r="AD10" s="65">
        <f>AD8/B8</f>
        <v>0.16227916227916228</v>
      </c>
      <c r="AF10" s="65">
        <f>AF8/B8</f>
        <v>62.333333333333336</v>
      </c>
      <c r="AG10" s="65">
        <f>AG8/B8</f>
        <v>3.7249327249327244</v>
      </c>
      <c r="AH10" s="65">
        <f>AH8/B8</f>
        <v>4</v>
      </c>
      <c r="AI10" s="65">
        <f>AI8/B8</f>
        <v>0.27448227448227447</v>
      </c>
      <c r="AJ10" s="65">
        <f>AJ8/B8</f>
        <v>10.333333333333334</v>
      </c>
      <c r="AK10" s="65">
        <f>AK8/B8</f>
        <v>0.27927927927927926</v>
      </c>
      <c r="AL10" s="65">
        <f>AL8/B8</f>
        <v>6.2416666666666671</v>
      </c>
      <c r="AM10" s="65">
        <f>AM8/B8</f>
        <v>0.27516380016380015</v>
      </c>
      <c r="AN10" s="65">
        <f>AN8/B8</f>
        <v>0</v>
      </c>
      <c r="AO10" s="65">
        <f>AO8/B8</f>
        <v>0.66666666666666663</v>
      </c>
      <c r="AP10" s="65">
        <f>AP8/B8</f>
        <v>0</v>
      </c>
      <c r="AQ10" s="65">
        <f>AQ8/B8</f>
        <v>0</v>
      </c>
    </row>
    <row r="12" spans="1:43">
      <c r="A12" s="59" t="s">
        <v>936</v>
      </c>
      <c r="B12" s="59" t="s">
        <v>981</v>
      </c>
      <c r="C12" s="59"/>
      <c r="D12" s="59" t="s">
        <v>982</v>
      </c>
      <c r="E12" s="59"/>
      <c r="L12" s="59" t="s">
        <v>1310</v>
      </c>
      <c r="M12" s="59"/>
      <c r="N12" s="60" t="s">
        <v>1311</v>
      </c>
      <c r="O12" s="60" t="s">
        <v>1312</v>
      </c>
      <c r="P12" s="60" t="s">
        <v>1313</v>
      </c>
    </row>
    <row r="13" spans="1:43">
      <c r="A13" s="60"/>
      <c r="B13" s="60"/>
      <c r="C13" s="60"/>
      <c r="D13" s="60"/>
      <c r="E13" s="60"/>
      <c r="L13" s="20"/>
      <c r="N13" s="20"/>
      <c r="O13" s="20"/>
      <c r="P13" s="20"/>
    </row>
    <row r="14" spans="1:43">
      <c r="A14" s="60" t="s">
        <v>1167</v>
      </c>
      <c r="B14" s="60">
        <v>2</v>
      </c>
      <c r="C14" s="60"/>
      <c r="D14" s="60">
        <v>1</v>
      </c>
      <c r="E14" s="60" t="s">
        <v>929</v>
      </c>
      <c r="L14" s="20">
        <v>5</v>
      </c>
      <c r="N14" s="20">
        <v>5</v>
      </c>
      <c r="O14" s="20"/>
      <c r="P14" s="20"/>
    </row>
    <row r="15" spans="1:43">
      <c r="A15" t="s">
        <v>1331</v>
      </c>
      <c r="B15">
        <v>4</v>
      </c>
      <c r="D15">
        <v>7</v>
      </c>
      <c r="E15">
        <v>16</v>
      </c>
      <c r="L15">
        <v>13.725</v>
      </c>
      <c r="N15">
        <v>4.4119999999999999</v>
      </c>
      <c r="O15">
        <v>3.5289999999999999</v>
      </c>
      <c r="P15">
        <v>3.3330000000000002</v>
      </c>
      <c r="Q15">
        <v>2.4510000000000001</v>
      </c>
    </row>
  </sheetData>
  <hyperlinks>
    <hyperlink ref="A3" r:id="rId1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5"/>
  <sheetViews>
    <sheetView topLeftCell="P1" workbookViewId="0">
      <selection activeCell="AQ5" sqref="AQ5:AQ7"/>
    </sheetView>
  </sheetViews>
  <sheetFormatPr baseColWidth="10" defaultColWidth="8.83203125" defaultRowHeight="14" x14ac:dyDescent="0"/>
  <cols>
    <col min="1" max="1" width="18.33203125" customWidth="1"/>
    <col min="3" max="7" width="5.6640625" customWidth="1"/>
    <col min="8" max="8" width="5.6640625" style="20" customWidth="1"/>
    <col min="9" max="12" width="5.6640625" customWidth="1"/>
    <col min="13" max="13" width="5.6640625" style="20" customWidth="1"/>
    <col min="14" max="17" width="5.6640625" customWidth="1"/>
    <col min="18" max="18" width="5.6640625" style="20" customWidth="1"/>
    <col min="19" max="22" width="5.6640625" customWidth="1"/>
    <col min="23" max="23" width="5.6640625" style="20" customWidth="1"/>
    <col min="24" max="27" width="5.6640625" customWidth="1"/>
    <col min="28" max="28" width="5.6640625" style="20" customWidth="1"/>
    <col min="29" max="32" width="5.6640625" customWidth="1"/>
    <col min="33" max="33" width="5.6640625" style="20" customWidth="1"/>
    <col min="34" max="35" width="5.6640625" customWidth="1"/>
  </cols>
  <sheetData>
    <row r="1" spans="1:43">
      <c r="A1">
        <v>33</v>
      </c>
      <c r="B1" t="s">
        <v>38</v>
      </c>
      <c r="C1">
        <v>29</v>
      </c>
      <c r="D1">
        <v>33</v>
      </c>
      <c r="E1">
        <f>AVERAGE(C1:D1)</f>
        <v>31</v>
      </c>
      <c r="K1">
        <v>37</v>
      </c>
      <c r="L1" t="s">
        <v>38</v>
      </c>
      <c r="N1">
        <v>29</v>
      </c>
      <c r="O1">
        <v>33</v>
      </c>
      <c r="P1">
        <v>21</v>
      </c>
      <c r="Q1">
        <v>30</v>
      </c>
      <c r="S1">
        <v>38</v>
      </c>
      <c r="T1">
        <v>30.2</v>
      </c>
    </row>
    <row r="2" spans="1:43">
      <c r="A2" t="s">
        <v>917</v>
      </c>
    </row>
    <row r="3" spans="1:43" ht="15" thickBot="1">
      <c r="A3" t="s">
        <v>916</v>
      </c>
    </row>
    <row r="4" spans="1:43" ht="67.5" customHeight="1" thickBot="1">
      <c r="B4" t="s">
        <v>939</v>
      </c>
      <c r="C4" s="40" t="s">
        <v>938</v>
      </c>
      <c r="D4" s="41" t="s">
        <v>960</v>
      </c>
      <c r="E4" s="42" t="s">
        <v>959</v>
      </c>
      <c r="F4" s="48" t="s">
        <v>946</v>
      </c>
      <c r="G4" s="49" t="s">
        <v>944</v>
      </c>
      <c r="H4" s="49" t="s">
        <v>1284</v>
      </c>
      <c r="I4" s="49" t="s">
        <v>945</v>
      </c>
      <c r="J4" s="50" t="s">
        <v>964</v>
      </c>
      <c r="K4" s="45" t="s">
        <v>947</v>
      </c>
      <c r="L4" s="49" t="s">
        <v>942</v>
      </c>
      <c r="M4" s="49" t="s">
        <v>1285</v>
      </c>
      <c r="N4" s="49" t="s">
        <v>943</v>
      </c>
      <c r="O4" s="50" t="s">
        <v>965</v>
      </c>
      <c r="P4" s="45" t="s">
        <v>951</v>
      </c>
      <c r="Q4" s="49" t="s">
        <v>952</v>
      </c>
      <c r="R4" s="49" t="s">
        <v>1286</v>
      </c>
      <c r="S4" s="49" t="s">
        <v>937</v>
      </c>
      <c r="T4" s="50" t="s">
        <v>966</v>
      </c>
      <c r="U4" s="45" t="s">
        <v>953</v>
      </c>
      <c r="V4" s="49" t="s">
        <v>954</v>
      </c>
      <c r="W4" s="49" t="s">
        <v>1287</v>
      </c>
      <c r="X4" s="49" t="s">
        <v>955</v>
      </c>
      <c r="Y4" s="50" t="s">
        <v>967</v>
      </c>
      <c r="Z4" s="45" t="s">
        <v>948</v>
      </c>
      <c r="AA4" s="49" t="s">
        <v>949</v>
      </c>
      <c r="AB4" s="49" t="s">
        <v>1290</v>
      </c>
      <c r="AC4" s="49" t="s">
        <v>950</v>
      </c>
      <c r="AD4" s="50" t="s">
        <v>968</v>
      </c>
      <c r="AE4" s="45" t="s">
        <v>956</v>
      </c>
      <c r="AF4" s="49" t="s">
        <v>957</v>
      </c>
      <c r="AG4" s="49" t="s">
        <v>1291</v>
      </c>
      <c r="AH4" s="49" t="s">
        <v>958</v>
      </c>
      <c r="AI4" s="50" t="s">
        <v>969</v>
      </c>
      <c r="AJ4" s="72" t="s">
        <v>1252</v>
      </c>
      <c r="AK4" s="50" t="s">
        <v>1307</v>
      </c>
      <c r="AL4" s="85" t="s">
        <v>1309</v>
      </c>
      <c r="AM4" s="44" t="s">
        <v>1316</v>
      </c>
      <c r="AN4" s="72" t="s">
        <v>1317</v>
      </c>
      <c r="AO4" s="89" t="s">
        <v>1318</v>
      </c>
      <c r="AP4" s="108" t="s">
        <v>1319</v>
      </c>
      <c r="AQ4" s="110" t="s">
        <v>1357</v>
      </c>
    </row>
    <row r="5" spans="1:43">
      <c r="A5" t="s">
        <v>851</v>
      </c>
      <c r="B5" t="s">
        <v>940</v>
      </c>
      <c r="C5" s="28">
        <v>2005</v>
      </c>
      <c r="D5" s="29">
        <v>2013</v>
      </c>
      <c r="E5" s="30">
        <f>D5-C5</f>
        <v>8</v>
      </c>
      <c r="F5" s="28">
        <v>10</v>
      </c>
      <c r="G5" s="29">
        <v>143</v>
      </c>
      <c r="H5" s="29">
        <f>G5/E5</f>
        <v>17.875</v>
      </c>
      <c r="I5" s="29">
        <v>5</v>
      </c>
      <c r="J5" s="30">
        <f>I5/E5</f>
        <v>0.625</v>
      </c>
      <c r="K5" s="28">
        <v>6</v>
      </c>
      <c r="L5" s="29">
        <v>46</v>
      </c>
      <c r="M5" s="29">
        <f>L5/E5</f>
        <v>5.75</v>
      </c>
      <c r="N5" s="29">
        <v>3</v>
      </c>
      <c r="O5" s="30">
        <f>N5/E5</f>
        <v>0.375</v>
      </c>
      <c r="P5" s="28">
        <v>6</v>
      </c>
      <c r="Q5" s="29">
        <v>46</v>
      </c>
      <c r="R5" s="29">
        <f>Q5/E5</f>
        <v>5.75</v>
      </c>
      <c r="S5" s="29">
        <v>3</v>
      </c>
      <c r="T5" s="30">
        <f>S5/E5</f>
        <v>0.375</v>
      </c>
      <c r="U5" s="28">
        <v>0</v>
      </c>
      <c r="V5" s="29">
        <v>0</v>
      </c>
      <c r="W5" s="29">
        <f>V5/E5</f>
        <v>0</v>
      </c>
      <c r="X5" s="29">
        <v>0</v>
      </c>
      <c r="Y5" s="30">
        <f>X5/E5</f>
        <v>0</v>
      </c>
      <c r="Z5" s="28">
        <v>0</v>
      </c>
      <c r="AA5" s="29">
        <v>0</v>
      </c>
      <c r="AB5" s="29">
        <f>AA5/E5</f>
        <v>0</v>
      </c>
      <c r="AC5" s="29">
        <v>0</v>
      </c>
      <c r="AD5" s="30">
        <f>AC5/E5</f>
        <v>0</v>
      </c>
      <c r="AE5" s="28">
        <v>0</v>
      </c>
      <c r="AF5" s="29">
        <v>0</v>
      </c>
      <c r="AG5" s="29">
        <f>AF5/E5</f>
        <v>0</v>
      </c>
      <c r="AH5" s="29">
        <v>0</v>
      </c>
      <c r="AI5" s="30">
        <f>AH5/E5</f>
        <v>0</v>
      </c>
      <c r="AJ5" s="78">
        <v>0</v>
      </c>
      <c r="AK5" s="30">
        <f>AJ5/E5</f>
        <v>0</v>
      </c>
      <c r="AL5" s="28">
        <v>0</v>
      </c>
      <c r="AM5" s="30">
        <f>AL5/E5</f>
        <v>0</v>
      </c>
      <c r="AN5" s="28">
        <v>0</v>
      </c>
      <c r="AO5" s="30">
        <v>0</v>
      </c>
      <c r="AP5" s="87">
        <v>0</v>
      </c>
      <c r="AQ5" s="87">
        <v>0</v>
      </c>
    </row>
    <row r="6" spans="1:43">
      <c r="A6" t="s">
        <v>852</v>
      </c>
      <c r="B6" t="s">
        <v>940</v>
      </c>
      <c r="C6" s="31">
        <v>2010</v>
      </c>
      <c r="D6" s="27">
        <v>2013</v>
      </c>
      <c r="E6" s="32">
        <f t="shared" ref="E6:E7" si="0">D6-C6</f>
        <v>3</v>
      </c>
      <c r="F6" s="31">
        <v>2</v>
      </c>
      <c r="G6" s="36">
        <v>30</v>
      </c>
      <c r="H6" s="27">
        <f t="shared" ref="H6:H7" si="1">G6/E6</f>
        <v>10</v>
      </c>
      <c r="I6" s="36">
        <v>1</v>
      </c>
      <c r="J6" s="32">
        <f t="shared" ref="J6:J7" si="2">I6/E6</f>
        <v>0.33333333333333331</v>
      </c>
      <c r="K6" s="31">
        <v>2</v>
      </c>
      <c r="L6" s="36">
        <v>30</v>
      </c>
      <c r="M6" s="27">
        <f t="shared" ref="M6:M7" si="3">L6/E6</f>
        <v>10</v>
      </c>
      <c r="N6" s="36">
        <v>1</v>
      </c>
      <c r="O6" s="32">
        <f t="shared" ref="O6:O7" si="4">N6/E6</f>
        <v>0.33333333333333331</v>
      </c>
      <c r="P6" s="31">
        <v>1</v>
      </c>
      <c r="Q6" s="27">
        <v>0</v>
      </c>
      <c r="R6" s="27">
        <f t="shared" ref="R6:R7" si="5">Q6/E6</f>
        <v>0</v>
      </c>
      <c r="S6" s="27">
        <v>0</v>
      </c>
      <c r="T6" s="32">
        <f t="shared" ref="T6:T7" si="6">S6/E6</f>
        <v>0</v>
      </c>
      <c r="U6" s="31">
        <v>1</v>
      </c>
      <c r="V6" s="36">
        <v>30</v>
      </c>
      <c r="W6" s="27">
        <f t="shared" ref="W6:W7" si="7">V6/E6</f>
        <v>10</v>
      </c>
      <c r="X6" s="36">
        <v>1</v>
      </c>
      <c r="Y6" s="32">
        <f t="shared" ref="Y6:Y7" si="8">X6/E6</f>
        <v>0.33333333333333331</v>
      </c>
      <c r="Z6" s="31">
        <v>0</v>
      </c>
      <c r="AA6" s="36">
        <v>0</v>
      </c>
      <c r="AB6" s="27">
        <f t="shared" ref="AB6:AB7" si="9">AA6/E6</f>
        <v>0</v>
      </c>
      <c r="AC6" s="36">
        <v>0</v>
      </c>
      <c r="AD6" s="32">
        <f t="shared" ref="AD6:AD7" si="10">AC6/E6</f>
        <v>0</v>
      </c>
      <c r="AE6" s="31">
        <v>0</v>
      </c>
      <c r="AF6" s="36">
        <v>0</v>
      </c>
      <c r="AG6" s="27">
        <f t="shared" ref="AG6:AG7" si="11">AF6/E6</f>
        <v>0</v>
      </c>
      <c r="AH6" s="36">
        <v>0</v>
      </c>
      <c r="AI6" s="32">
        <f t="shared" ref="AI6:AI7" si="12">AH6/E6</f>
        <v>0</v>
      </c>
      <c r="AJ6" s="39">
        <v>0</v>
      </c>
      <c r="AK6" s="32">
        <f t="shared" ref="AK6:AK7" si="13">AJ6/E6</f>
        <v>0</v>
      </c>
      <c r="AL6" s="31">
        <v>0</v>
      </c>
      <c r="AM6" s="32">
        <f t="shared" ref="AM6:AM7" si="14">AL6/E6</f>
        <v>0</v>
      </c>
      <c r="AN6" s="31">
        <v>0</v>
      </c>
      <c r="AO6" s="32">
        <v>0</v>
      </c>
      <c r="AP6" s="109">
        <v>0</v>
      </c>
      <c r="AQ6" s="109">
        <v>0</v>
      </c>
    </row>
    <row r="7" spans="1:43" ht="15" thickBot="1">
      <c r="A7" t="s">
        <v>853</v>
      </c>
      <c r="B7" t="s">
        <v>940</v>
      </c>
      <c r="C7" s="33">
        <v>1991</v>
      </c>
      <c r="D7" s="34">
        <v>2013</v>
      </c>
      <c r="E7" s="35">
        <f t="shared" si="0"/>
        <v>22</v>
      </c>
      <c r="F7" s="33">
        <v>17</v>
      </c>
      <c r="G7" s="34">
        <v>440</v>
      </c>
      <c r="H7" s="34">
        <f t="shared" si="1"/>
        <v>20</v>
      </c>
      <c r="I7" s="34">
        <v>9</v>
      </c>
      <c r="J7" s="35">
        <f t="shared" si="2"/>
        <v>0.40909090909090912</v>
      </c>
      <c r="K7" s="33">
        <v>10</v>
      </c>
      <c r="L7" s="34">
        <v>430</v>
      </c>
      <c r="M7" s="34">
        <f t="shared" si="3"/>
        <v>19.545454545454547</v>
      </c>
      <c r="N7" s="34">
        <v>9</v>
      </c>
      <c r="O7" s="35">
        <f t="shared" si="4"/>
        <v>0.40909090909090912</v>
      </c>
      <c r="P7" s="33">
        <v>10</v>
      </c>
      <c r="Q7" s="34">
        <v>430</v>
      </c>
      <c r="R7" s="34">
        <f t="shared" si="5"/>
        <v>19.545454545454547</v>
      </c>
      <c r="S7" s="34">
        <v>9</v>
      </c>
      <c r="T7" s="35">
        <f t="shared" si="6"/>
        <v>0.40909090909090912</v>
      </c>
      <c r="U7" s="33">
        <v>0</v>
      </c>
      <c r="V7" s="34">
        <v>0</v>
      </c>
      <c r="W7" s="34">
        <f t="shared" si="7"/>
        <v>0</v>
      </c>
      <c r="X7" s="34">
        <v>0</v>
      </c>
      <c r="Y7" s="35">
        <f t="shared" si="8"/>
        <v>0</v>
      </c>
      <c r="Z7" s="33">
        <v>0</v>
      </c>
      <c r="AA7" s="34">
        <v>0</v>
      </c>
      <c r="AB7" s="34">
        <f t="shared" si="9"/>
        <v>0</v>
      </c>
      <c r="AC7" s="34">
        <v>0</v>
      </c>
      <c r="AD7" s="35">
        <f t="shared" si="10"/>
        <v>0</v>
      </c>
      <c r="AE7" s="33">
        <v>4</v>
      </c>
      <c r="AF7" s="34">
        <v>289</v>
      </c>
      <c r="AG7" s="34">
        <f t="shared" si="11"/>
        <v>13.136363636363637</v>
      </c>
      <c r="AH7" s="34">
        <v>4</v>
      </c>
      <c r="AI7" s="35">
        <f t="shared" si="12"/>
        <v>0.18181818181818182</v>
      </c>
      <c r="AJ7" s="74">
        <v>0</v>
      </c>
      <c r="AK7" s="35">
        <f t="shared" si="13"/>
        <v>0</v>
      </c>
      <c r="AL7" s="33">
        <v>12.647</v>
      </c>
      <c r="AM7" s="35">
        <f t="shared" si="14"/>
        <v>0.57486363636363635</v>
      </c>
      <c r="AN7" s="33">
        <v>0</v>
      </c>
      <c r="AO7" s="35">
        <v>0</v>
      </c>
      <c r="AP7" s="88">
        <v>0</v>
      </c>
      <c r="AQ7" s="88">
        <v>0</v>
      </c>
    </row>
    <row r="8" spans="1:43">
      <c r="A8" t="s">
        <v>1253</v>
      </c>
      <c r="B8">
        <v>3</v>
      </c>
      <c r="G8">
        <f>SUM(G5:G7)</f>
        <v>613</v>
      </c>
      <c r="H8" s="20">
        <f>SUM(H5:H7)</f>
        <v>47.875</v>
      </c>
      <c r="I8">
        <f>SUM(I5:I7)</f>
        <v>15</v>
      </c>
      <c r="J8">
        <f>SUM(J5:J7)</f>
        <v>1.3674242424242424</v>
      </c>
      <c r="L8">
        <f>SUM(L5:L7)</f>
        <v>506</v>
      </c>
      <c r="M8" s="20">
        <f>SUM(M5:M7)</f>
        <v>35.295454545454547</v>
      </c>
      <c r="N8">
        <f>SUM(N5:N7)</f>
        <v>13</v>
      </c>
      <c r="O8">
        <f>SUM(O5:O7)</f>
        <v>1.1174242424242424</v>
      </c>
      <c r="Q8">
        <f>SUM(Q5:Q7)</f>
        <v>476</v>
      </c>
      <c r="R8" s="20">
        <f>SUM(R5:R7)</f>
        <v>25.295454545454547</v>
      </c>
      <c r="S8">
        <f>SUM(S5:S7)</f>
        <v>12</v>
      </c>
      <c r="T8">
        <f>SUM(T5:T7)</f>
        <v>0.78409090909090917</v>
      </c>
      <c r="V8">
        <f>SUM(V5:V7)</f>
        <v>30</v>
      </c>
      <c r="W8" s="20">
        <f>SUM(W5:W7)</f>
        <v>10</v>
      </c>
      <c r="X8">
        <f>SUM(X5:X7)</f>
        <v>1</v>
      </c>
      <c r="Y8">
        <f>SUM(Y5:Y7)</f>
        <v>0.33333333333333331</v>
      </c>
      <c r="AA8">
        <f>SUM(AA5:AA7)</f>
        <v>0</v>
      </c>
      <c r="AB8" s="20">
        <f>SUM(AB5:AB7)</f>
        <v>0</v>
      </c>
      <c r="AC8">
        <f>SUM(AC5:AC7)</f>
        <v>0</v>
      </c>
      <c r="AD8">
        <f>SUM(AD5:AD7)</f>
        <v>0</v>
      </c>
      <c r="AF8">
        <f t="shared" ref="AF8:AM8" si="15">SUM(AF5:AF7)</f>
        <v>289</v>
      </c>
      <c r="AG8" s="20">
        <f t="shared" si="15"/>
        <v>13.136363636363637</v>
      </c>
      <c r="AH8">
        <f t="shared" si="15"/>
        <v>4</v>
      </c>
      <c r="AI8">
        <f t="shared" si="15"/>
        <v>0.18181818181818182</v>
      </c>
      <c r="AJ8">
        <f t="shared" si="15"/>
        <v>0</v>
      </c>
      <c r="AK8" s="20">
        <f t="shared" si="15"/>
        <v>0</v>
      </c>
      <c r="AL8">
        <f t="shared" si="15"/>
        <v>12.647</v>
      </c>
      <c r="AM8">
        <f t="shared" si="15"/>
        <v>0.57486363636363635</v>
      </c>
      <c r="AN8">
        <f>SUM(AN5:AN7)</f>
        <v>0</v>
      </c>
      <c r="AO8">
        <f>SUM(AO5:AO7)</f>
        <v>0</v>
      </c>
      <c r="AP8">
        <v>0</v>
      </c>
      <c r="AQ8">
        <f>SUM(AQ5:AQ7)</f>
        <v>0</v>
      </c>
    </row>
    <row r="9" spans="1:43" ht="80" thickBot="1">
      <c r="G9" s="67" t="s">
        <v>1254</v>
      </c>
      <c r="H9" s="67" t="s">
        <v>1294</v>
      </c>
      <c r="I9" s="67" t="s">
        <v>1295</v>
      </c>
      <c r="J9" s="67" t="s">
        <v>1255</v>
      </c>
      <c r="K9" s="67"/>
      <c r="L9" s="67" t="s">
        <v>1256</v>
      </c>
      <c r="M9" s="67" t="s">
        <v>1296</v>
      </c>
      <c r="N9" s="67" t="s">
        <v>1297</v>
      </c>
      <c r="O9" s="67" t="s">
        <v>1257</v>
      </c>
      <c r="P9" s="67"/>
      <c r="Q9" s="67" t="s">
        <v>1258</v>
      </c>
      <c r="R9" s="67" t="s">
        <v>1298</v>
      </c>
      <c r="S9" s="67" t="s">
        <v>1299</v>
      </c>
      <c r="T9" s="67" t="s">
        <v>1259</v>
      </c>
      <c r="U9" s="67"/>
      <c r="V9" s="67" t="s">
        <v>1260</v>
      </c>
      <c r="W9" s="67" t="s">
        <v>1300</v>
      </c>
      <c r="X9" s="67" t="s">
        <v>1301</v>
      </c>
      <c r="Y9" s="67" t="s">
        <v>1261</v>
      </c>
      <c r="Z9" s="67"/>
      <c r="AA9" s="67" t="s">
        <v>1262</v>
      </c>
      <c r="AB9" s="67" t="s">
        <v>1304</v>
      </c>
      <c r="AC9" s="67" t="s">
        <v>1305</v>
      </c>
      <c r="AD9" s="67" t="s">
        <v>1263</v>
      </c>
      <c r="AE9" s="67"/>
      <c r="AF9" s="67" t="s">
        <v>1264</v>
      </c>
      <c r="AG9" s="67" t="s">
        <v>1302</v>
      </c>
      <c r="AH9" s="67" t="s">
        <v>1303</v>
      </c>
      <c r="AI9" s="67" t="s">
        <v>1265</v>
      </c>
      <c r="AJ9" s="67" t="s">
        <v>1266</v>
      </c>
      <c r="AK9" s="70" t="s">
        <v>1306</v>
      </c>
      <c r="AL9" s="64" t="s">
        <v>1309</v>
      </c>
      <c r="AM9" s="64" t="s">
        <v>1316</v>
      </c>
      <c r="AN9" s="67" t="s">
        <v>1353</v>
      </c>
      <c r="AO9" s="67" t="s">
        <v>1354</v>
      </c>
      <c r="AP9" s="67" t="s">
        <v>1355</v>
      </c>
      <c r="AQ9" s="67" t="s">
        <v>1358</v>
      </c>
    </row>
    <row r="10" spans="1:43" ht="29.25" customHeight="1" thickBot="1">
      <c r="G10" s="65">
        <f>G8/B8</f>
        <v>204.33333333333334</v>
      </c>
      <c r="H10" s="65">
        <f>H8/B8</f>
        <v>15.958333333333334</v>
      </c>
      <c r="I10" s="65">
        <f>I8/B8</f>
        <v>5</v>
      </c>
      <c r="J10" s="65">
        <f>J8/B8</f>
        <v>0.45580808080808083</v>
      </c>
      <c r="L10" s="65">
        <f>L8/B8</f>
        <v>168.66666666666666</v>
      </c>
      <c r="M10" s="65">
        <f>M8/B8</f>
        <v>11.765151515151516</v>
      </c>
      <c r="N10" s="65">
        <f>N8/B8</f>
        <v>4.333333333333333</v>
      </c>
      <c r="O10" s="65">
        <f>O8/B8</f>
        <v>0.37247474747474746</v>
      </c>
      <c r="Q10" s="65">
        <f>Q8/B8</f>
        <v>158.66666666666666</v>
      </c>
      <c r="R10" s="65">
        <f>R8/B8</f>
        <v>8.4318181818181817</v>
      </c>
      <c r="S10" s="65">
        <f>S8/B8</f>
        <v>4</v>
      </c>
      <c r="T10" s="65">
        <f>T8/B8</f>
        <v>0.26136363636363641</v>
      </c>
      <c r="V10" s="65">
        <f>V8/B8</f>
        <v>10</v>
      </c>
      <c r="W10" s="65">
        <f>W8/B8</f>
        <v>3.3333333333333335</v>
      </c>
      <c r="X10" s="65">
        <f>X8/B8</f>
        <v>0.33333333333333331</v>
      </c>
      <c r="Y10" s="65">
        <f>Y8/B8</f>
        <v>0.1111111111111111</v>
      </c>
      <c r="AA10" s="65">
        <f>AA8/B8</f>
        <v>0</v>
      </c>
      <c r="AB10" s="65">
        <f>AB8/B8</f>
        <v>0</v>
      </c>
      <c r="AC10" s="65">
        <f>AC8/B8</f>
        <v>0</v>
      </c>
      <c r="AD10" s="65">
        <f>AD8/B8</f>
        <v>0</v>
      </c>
      <c r="AF10" s="65">
        <f>AF8/B8</f>
        <v>96.333333333333329</v>
      </c>
      <c r="AG10" s="65">
        <f>AG8/B8</f>
        <v>4.3787878787878789</v>
      </c>
      <c r="AH10" s="65">
        <f>AH8/B8</f>
        <v>1.3333333333333333</v>
      </c>
      <c r="AI10" s="65">
        <f>AI8/B8</f>
        <v>6.0606060606060608E-2</v>
      </c>
      <c r="AJ10" s="65">
        <f>AJ8/B8</f>
        <v>0</v>
      </c>
      <c r="AK10" s="65">
        <f>AK8/B8</f>
        <v>0</v>
      </c>
      <c r="AL10" s="65">
        <f>AL8/B8</f>
        <v>4.2156666666666665</v>
      </c>
      <c r="AM10" s="65">
        <f>AM8/B8</f>
        <v>0.19162121212121211</v>
      </c>
      <c r="AN10" s="65">
        <f>AN8/B8</f>
        <v>0</v>
      </c>
      <c r="AO10" s="65">
        <f>AO8/B8</f>
        <v>0</v>
      </c>
      <c r="AP10" s="65">
        <f>AP8/B8</f>
        <v>0</v>
      </c>
      <c r="AQ10" s="65">
        <f>AQ8/B8</f>
        <v>0</v>
      </c>
    </row>
    <row r="12" spans="1:43">
      <c r="A12" s="59" t="s">
        <v>936</v>
      </c>
      <c r="B12" s="59" t="s">
        <v>981</v>
      </c>
      <c r="C12" s="59"/>
      <c r="D12" s="59" t="s">
        <v>982</v>
      </c>
      <c r="E12" s="59"/>
      <c r="F12" s="59"/>
      <c r="L12" t="s">
        <v>1310</v>
      </c>
      <c r="N12" t="s">
        <v>1311</v>
      </c>
      <c r="O12" t="s">
        <v>1312</v>
      </c>
      <c r="P12" t="s">
        <v>1313</v>
      </c>
    </row>
    <row r="13" spans="1:43">
      <c r="A13" s="60"/>
      <c r="B13" s="60"/>
      <c r="C13" s="60"/>
      <c r="D13" s="60"/>
      <c r="E13" s="60"/>
      <c r="F13" s="60"/>
    </row>
    <row r="14" spans="1:43">
      <c r="A14" s="60" t="s">
        <v>1168</v>
      </c>
      <c r="B14" s="60">
        <v>1</v>
      </c>
      <c r="C14" s="60"/>
      <c r="D14" s="60" t="s">
        <v>929</v>
      </c>
      <c r="E14" s="60"/>
      <c r="F14" s="60"/>
      <c r="L14">
        <v>0</v>
      </c>
    </row>
    <row r="15" spans="1:43">
      <c r="A15" s="60" t="s">
        <v>1169</v>
      </c>
      <c r="B15" s="60">
        <v>3</v>
      </c>
      <c r="C15" s="60"/>
      <c r="D15" s="60">
        <v>1</v>
      </c>
      <c r="E15" s="60">
        <v>1</v>
      </c>
      <c r="F15" s="60">
        <v>25</v>
      </c>
      <c r="L15">
        <v>12.647</v>
      </c>
      <c r="N15">
        <v>5</v>
      </c>
      <c r="O15">
        <v>5</v>
      </c>
      <c r="P15">
        <v>2.6469999999999998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Q22"/>
  <sheetViews>
    <sheetView workbookViewId="0">
      <selection activeCell="AQ5" sqref="AQ5:AQ11"/>
    </sheetView>
  </sheetViews>
  <sheetFormatPr baseColWidth="10" defaultColWidth="8.83203125" defaultRowHeight="14" x14ac:dyDescent="0"/>
  <cols>
    <col min="1" max="1" width="20.1640625" customWidth="1"/>
    <col min="3" max="7" width="5.6640625" customWidth="1"/>
    <col min="8" max="8" width="5.6640625" style="20" customWidth="1"/>
    <col min="9" max="12" width="5.6640625" customWidth="1"/>
    <col min="13" max="13" width="5.6640625" style="20" customWidth="1"/>
    <col min="14" max="17" width="5.6640625" customWidth="1"/>
    <col min="18" max="18" width="5.6640625" style="20" customWidth="1"/>
    <col min="19" max="22" width="5.6640625" customWidth="1"/>
    <col min="23" max="23" width="5.6640625" style="20" customWidth="1"/>
    <col min="24" max="27" width="5.6640625" customWidth="1"/>
    <col min="28" max="28" width="5.6640625" style="20" customWidth="1"/>
    <col min="29" max="32" width="5.6640625" customWidth="1"/>
    <col min="33" max="33" width="5.6640625" style="20" customWidth="1"/>
    <col min="34" max="35" width="5.6640625" customWidth="1"/>
  </cols>
  <sheetData>
    <row r="1" spans="1:43">
      <c r="A1">
        <v>35</v>
      </c>
      <c r="B1" t="s">
        <v>25</v>
      </c>
      <c r="C1">
        <v>46</v>
      </c>
      <c r="D1">
        <v>20</v>
      </c>
      <c r="E1">
        <f>AVERAGE(C1:D1)</f>
        <v>33</v>
      </c>
      <c r="K1">
        <v>26</v>
      </c>
      <c r="L1" t="s">
        <v>25</v>
      </c>
      <c r="N1">
        <v>46</v>
      </c>
      <c r="O1">
        <v>20</v>
      </c>
      <c r="P1">
        <v>13</v>
      </c>
      <c r="Q1">
        <v>29</v>
      </c>
      <c r="S1">
        <v>24</v>
      </c>
      <c r="T1">
        <v>26.4</v>
      </c>
    </row>
    <row r="2" spans="1:43">
      <c r="A2" t="s">
        <v>518</v>
      </c>
    </row>
    <row r="3" spans="1:43" ht="15" thickBot="1">
      <c r="A3" t="s">
        <v>519</v>
      </c>
    </row>
    <row r="4" spans="1:43" ht="69.75" customHeight="1" thickBot="1">
      <c r="B4" t="s">
        <v>939</v>
      </c>
      <c r="C4" s="40" t="s">
        <v>938</v>
      </c>
      <c r="D4" s="41" t="s">
        <v>960</v>
      </c>
      <c r="E4" s="42" t="s">
        <v>959</v>
      </c>
      <c r="F4" s="48" t="s">
        <v>946</v>
      </c>
      <c r="G4" s="49" t="s">
        <v>944</v>
      </c>
      <c r="H4" s="49" t="s">
        <v>1284</v>
      </c>
      <c r="I4" s="49" t="s">
        <v>945</v>
      </c>
      <c r="J4" s="50" t="s">
        <v>964</v>
      </c>
      <c r="K4" s="45" t="s">
        <v>947</v>
      </c>
      <c r="L4" s="49" t="s">
        <v>942</v>
      </c>
      <c r="M4" s="49" t="s">
        <v>1285</v>
      </c>
      <c r="N4" s="49" t="s">
        <v>943</v>
      </c>
      <c r="O4" s="50" t="s">
        <v>965</v>
      </c>
      <c r="P4" s="45" t="s">
        <v>951</v>
      </c>
      <c r="Q4" s="49" t="s">
        <v>952</v>
      </c>
      <c r="R4" s="49" t="s">
        <v>1286</v>
      </c>
      <c r="S4" s="49" t="s">
        <v>937</v>
      </c>
      <c r="T4" s="50" t="s">
        <v>966</v>
      </c>
      <c r="U4" s="45" t="s">
        <v>953</v>
      </c>
      <c r="V4" s="49" t="s">
        <v>954</v>
      </c>
      <c r="W4" s="49" t="s">
        <v>1287</v>
      </c>
      <c r="X4" s="49" t="s">
        <v>955</v>
      </c>
      <c r="Y4" s="50" t="s">
        <v>967</v>
      </c>
      <c r="Z4" s="45" t="s">
        <v>948</v>
      </c>
      <c r="AA4" s="49" t="s">
        <v>949</v>
      </c>
      <c r="AB4" s="49" t="s">
        <v>1290</v>
      </c>
      <c r="AC4" s="49" t="s">
        <v>950</v>
      </c>
      <c r="AD4" s="50" t="s">
        <v>968</v>
      </c>
      <c r="AE4" s="45" t="s">
        <v>956</v>
      </c>
      <c r="AF4" s="49" t="s">
        <v>957</v>
      </c>
      <c r="AG4" s="49" t="s">
        <v>1291</v>
      </c>
      <c r="AH4" s="49" t="s">
        <v>958</v>
      </c>
      <c r="AI4" s="50" t="s">
        <v>969</v>
      </c>
      <c r="AJ4" s="72" t="s">
        <v>1252</v>
      </c>
      <c r="AK4" s="50" t="s">
        <v>1307</v>
      </c>
      <c r="AL4" s="85" t="s">
        <v>1309</v>
      </c>
      <c r="AM4" s="44" t="s">
        <v>1316</v>
      </c>
      <c r="AN4" s="72" t="s">
        <v>1317</v>
      </c>
      <c r="AO4" s="89" t="s">
        <v>1318</v>
      </c>
      <c r="AP4" s="108" t="s">
        <v>1319</v>
      </c>
      <c r="AQ4" s="110" t="s">
        <v>1357</v>
      </c>
    </row>
    <row r="5" spans="1:43">
      <c r="A5" t="s">
        <v>1273</v>
      </c>
      <c r="B5" t="s">
        <v>940</v>
      </c>
      <c r="C5" s="28">
        <v>2000</v>
      </c>
      <c r="D5" s="29">
        <v>2013</v>
      </c>
      <c r="E5" s="30">
        <f>D5-C5</f>
        <v>13</v>
      </c>
      <c r="F5" s="28">
        <v>4</v>
      </c>
      <c r="G5" s="29">
        <v>18</v>
      </c>
      <c r="H5" s="29">
        <f>G5/E5</f>
        <v>1.3846153846153846</v>
      </c>
      <c r="I5" s="29">
        <v>2</v>
      </c>
      <c r="J5" s="30">
        <f>I5/E5</f>
        <v>0.15384615384615385</v>
      </c>
      <c r="K5" s="28">
        <v>2</v>
      </c>
      <c r="L5" s="29">
        <v>4</v>
      </c>
      <c r="M5" s="29">
        <f>L5/E5</f>
        <v>0.30769230769230771</v>
      </c>
      <c r="N5" s="29">
        <v>2</v>
      </c>
      <c r="O5" s="30">
        <f>N5/E5</f>
        <v>0.15384615384615385</v>
      </c>
      <c r="P5" s="28">
        <v>1</v>
      </c>
      <c r="Q5" s="29">
        <v>2</v>
      </c>
      <c r="R5" s="29">
        <f>Q5/E5</f>
        <v>0.15384615384615385</v>
      </c>
      <c r="S5" s="29">
        <v>1</v>
      </c>
      <c r="T5" s="30">
        <f>S5/E5</f>
        <v>7.6923076923076927E-2</v>
      </c>
      <c r="U5" s="28">
        <v>1</v>
      </c>
      <c r="V5" s="29">
        <v>2</v>
      </c>
      <c r="W5" s="29">
        <f>V5/E5</f>
        <v>0.15384615384615385</v>
      </c>
      <c r="X5" s="29">
        <v>1</v>
      </c>
      <c r="Y5" s="30">
        <f>X5/E5</f>
        <v>7.6923076923076927E-2</v>
      </c>
      <c r="Z5" s="28">
        <v>0</v>
      </c>
      <c r="AA5" s="29">
        <v>0</v>
      </c>
      <c r="AB5" s="29">
        <f>AA5/E5</f>
        <v>0</v>
      </c>
      <c r="AC5" s="29">
        <v>0</v>
      </c>
      <c r="AD5" s="30">
        <f>AC5/E5</f>
        <v>0</v>
      </c>
      <c r="AE5" s="28">
        <v>0</v>
      </c>
      <c r="AF5" s="29">
        <v>0</v>
      </c>
      <c r="AG5" s="29">
        <f>AF5/E5</f>
        <v>0</v>
      </c>
      <c r="AH5" s="29">
        <v>0</v>
      </c>
      <c r="AI5" s="30">
        <f>AH5/E5</f>
        <v>0</v>
      </c>
      <c r="AJ5" s="78">
        <v>0</v>
      </c>
      <c r="AK5" s="30">
        <f>AJ5/E5</f>
        <v>0</v>
      </c>
      <c r="AL5" s="28">
        <v>3.431</v>
      </c>
      <c r="AM5" s="30">
        <f>AL5/E5</f>
        <v>0.26392307692307693</v>
      </c>
      <c r="AN5" s="28">
        <v>0</v>
      </c>
      <c r="AO5" s="30">
        <v>0</v>
      </c>
      <c r="AP5" s="87">
        <v>0</v>
      </c>
      <c r="AQ5" s="87">
        <v>1</v>
      </c>
    </row>
    <row r="6" spans="1:43">
      <c r="A6" t="s">
        <v>1272</v>
      </c>
      <c r="B6" t="s">
        <v>940</v>
      </c>
      <c r="C6" s="31">
        <v>1986</v>
      </c>
      <c r="D6" s="27">
        <v>2013</v>
      </c>
      <c r="E6" s="32">
        <f t="shared" ref="E6:E11" si="0">D6-C6</f>
        <v>27</v>
      </c>
      <c r="F6" s="31">
        <v>15</v>
      </c>
      <c r="G6" s="36">
        <v>81</v>
      </c>
      <c r="H6" s="27">
        <f t="shared" ref="H6:H11" si="1">G6/E6</f>
        <v>3</v>
      </c>
      <c r="I6" s="36">
        <v>4</v>
      </c>
      <c r="J6" s="32">
        <f t="shared" ref="J6:J11" si="2">I6/E6</f>
        <v>0.14814814814814814</v>
      </c>
      <c r="K6" s="31">
        <v>13</v>
      </c>
      <c r="L6" s="27">
        <v>79</v>
      </c>
      <c r="M6" s="27">
        <f t="shared" ref="M6:M11" si="3">L6/E6</f>
        <v>2.925925925925926</v>
      </c>
      <c r="N6" s="27">
        <v>4</v>
      </c>
      <c r="O6" s="32">
        <f t="shared" ref="O6:O11" si="4">N6/E6</f>
        <v>0.14814814814814814</v>
      </c>
      <c r="P6" s="31">
        <v>3</v>
      </c>
      <c r="Q6" s="36">
        <v>4</v>
      </c>
      <c r="R6" s="27">
        <f t="shared" ref="R6:R11" si="5">Q6/E6</f>
        <v>0.14814814814814814</v>
      </c>
      <c r="S6" s="36">
        <v>1</v>
      </c>
      <c r="T6" s="32">
        <f t="shared" ref="T6:T11" si="6">S6/E6</f>
        <v>3.7037037037037035E-2</v>
      </c>
      <c r="U6" s="31">
        <v>10</v>
      </c>
      <c r="V6" s="36">
        <v>75</v>
      </c>
      <c r="W6" s="27">
        <f t="shared" ref="W6:W11" si="7">V6/E6</f>
        <v>2.7777777777777777</v>
      </c>
      <c r="X6" s="36">
        <v>4</v>
      </c>
      <c r="Y6" s="32">
        <f t="shared" ref="Y6:Y11" si="8">X6/E6</f>
        <v>0.14814814814814814</v>
      </c>
      <c r="Z6" s="31">
        <v>9</v>
      </c>
      <c r="AA6" s="36">
        <v>75</v>
      </c>
      <c r="AB6" s="27">
        <f t="shared" ref="AB6:AB11" si="9">AA6/E6</f>
        <v>2.7777777777777777</v>
      </c>
      <c r="AC6" s="36">
        <v>4</v>
      </c>
      <c r="AD6" s="32">
        <f t="shared" ref="AD6:AD11" si="10">AC6/E6</f>
        <v>0.14814814814814814</v>
      </c>
      <c r="AE6" s="31">
        <v>5</v>
      </c>
      <c r="AF6" s="36">
        <v>63</v>
      </c>
      <c r="AG6" s="27">
        <f t="shared" ref="AG6:AG11" si="11">AF6/E6</f>
        <v>2.3333333333333335</v>
      </c>
      <c r="AH6" s="36">
        <v>3</v>
      </c>
      <c r="AI6" s="32">
        <f t="shared" ref="AI6:AI11" si="12">AH6/E6</f>
        <v>0.1111111111111111</v>
      </c>
      <c r="AJ6" s="39">
        <v>1</v>
      </c>
      <c r="AK6" s="32">
        <f t="shared" ref="AK6:AK11" si="13">AJ6/E6</f>
        <v>3.7037037037037035E-2</v>
      </c>
      <c r="AL6" s="31">
        <v>17.844000000000001</v>
      </c>
      <c r="AM6" s="32">
        <f t="shared" ref="AM6:AM11" si="14">AL6/E6</f>
        <v>0.66088888888888897</v>
      </c>
      <c r="AN6" s="31">
        <v>1</v>
      </c>
      <c r="AO6" s="32">
        <v>0</v>
      </c>
      <c r="AP6" s="109">
        <v>1</v>
      </c>
      <c r="AQ6" s="109">
        <v>0</v>
      </c>
    </row>
    <row r="7" spans="1:43">
      <c r="A7" s="3" t="s">
        <v>1271</v>
      </c>
      <c r="B7" s="3" t="s">
        <v>940</v>
      </c>
      <c r="C7" s="31">
        <v>1973</v>
      </c>
      <c r="D7" s="27">
        <v>2013</v>
      </c>
      <c r="E7" s="32">
        <f t="shared" si="0"/>
        <v>40</v>
      </c>
      <c r="F7" s="31">
        <v>31</v>
      </c>
      <c r="G7" s="36">
        <v>543</v>
      </c>
      <c r="H7" s="27">
        <f t="shared" si="1"/>
        <v>13.574999999999999</v>
      </c>
      <c r="I7" s="36">
        <v>11</v>
      </c>
      <c r="J7" s="32">
        <f t="shared" si="2"/>
        <v>0.27500000000000002</v>
      </c>
      <c r="K7" s="31">
        <v>27</v>
      </c>
      <c r="L7" s="36">
        <v>540</v>
      </c>
      <c r="M7" s="27">
        <f t="shared" si="3"/>
        <v>13.5</v>
      </c>
      <c r="N7" s="36">
        <v>11</v>
      </c>
      <c r="O7" s="32">
        <f t="shared" si="4"/>
        <v>0.27500000000000002</v>
      </c>
      <c r="P7" s="31">
        <v>7</v>
      </c>
      <c r="Q7" s="36">
        <v>20</v>
      </c>
      <c r="R7" s="27">
        <f t="shared" si="5"/>
        <v>0.5</v>
      </c>
      <c r="S7" s="36">
        <v>3</v>
      </c>
      <c r="T7" s="32">
        <f t="shared" si="6"/>
        <v>7.4999999999999997E-2</v>
      </c>
      <c r="U7" s="31">
        <v>20</v>
      </c>
      <c r="V7" s="36">
        <v>520</v>
      </c>
      <c r="W7" s="27">
        <f t="shared" si="7"/>
        <v>13</v>
      </c>
      <c r="X7" s="36">
        <v>11</v>
      </c>
      <c r="Y7" s="32">
        <f t="shared" si="8"/>
        <v>0.27500000000000002</v>
      </c>
      <c r="Z7" s="31">
        <v>15</v>
      </c>
      <c r="AA7" s="36">
        <v>482</v>
      </c>
      <c r="AB7" s="27">
        <f t="shared" si="9"/>
        <v>12.05</v>
      </c>
      <c r="AC7" s="36">
        <v>10</v>
      </c>
      <c r="AD7" s="32">
        <f t="shared" si="10"/>
        <v>0.25</v>
      </c>
      <c r="AE7" s="31">
        <v>14</v>
      </c>
      <c r="AF7" s="36">
        <v>473</v>
      </c>
      <c r="AG7" s="27">
        <f t="shared" si="11"/>
        <v>11.824999999999999</v>
      </c>
      <c r="AH7" s="36">
        <v>10</v>
      </c>
      <c r="AI7" s="32">
        <f t="shared" si="12"/>
        <v>0.25</v>
      </c>
      <c r="AJ7" s="39">
        <v>0</v>
      </c>
      <c r="AK7" s="32">
        <f t="shared" si="13"/>
        <v>0</v>
      </c>
      <c r="AL7" s="31">
        <v>25.393000000000001</v>
      </c>
      <c r="AM7" s="32">
        <f t="shared" si="14"/>
        <v>0.63482499999999997</v>
      </c>
      <c r="AN7" s="31">
        <v>0</v>
      </c>
      <c r="AO7" s="32">
        <v>0</v>
      </c>
      <c r="AP7" s="109">
        <v>1</v>
      </c>
      <c r="AQ7" s="109">
        <v>1</v>
      </c>
    </row>
    <row r="8" spans="1:43">
      <c r="A8" t="s">
        <v>1270</v>
      </c>
      <c r="B8" t="s">
        <v>940</v>
      </c>
      <c r="C8" s="31">
        <v>1992</v>
      </c>
      <c r="D8" s="27">
        <v>2013</v>
      </c>
      <c r="E8" s="32">
        <f t="shared" si="0"/>
        <v>21</v>
      </c>
      <c r="F8" s="31">
        <v>17</v>
      </c>
      <c r="G8" s="36">
        <v>138</v>
      </c>
      <c r="H8" s="27">
        <f t="shared" si="1"/>
        <v>6.5714285714285712</v>
      </c>
      <c r="I8" s="36">
        <v>8</v>
      </c>
      <c r="J8" s="32">
        <f t="shared" si="2"/>
        <v>0.38095238095238093</v>
      </c>
      <c r="K8" s="31">
        <v>15</v>
      </c>
      <c r="L8" s="36">
        <v>133</v>
      </c>
      <c r="M8" s="27">
        <f t="shared" si="3"/>
        <v>6.333333333333333</v>
      </c>
      <c r="N8" s="36">
        <v>8</v>
      </c>
      <c r="O8" s="32">
        <f t="shared" si="4"/>
        <v>0.38095238095238093</v>
      </c>
      <c r="P8" s="31">
        <v>3</v>
      </c>
      <c r="Q8" s="36">
        <v>7</v>
      </c>
      <c r="R8" s="27">
        <f t="shared" si="5"/>
        <v>0.33333333333333331</v>
      </c>
      <c r="S8" s="36">
        <v>1</v>
      </c>
      <c r="T8" s="32">
        <f t="shared" si="6"/>
        <v>4.7619047619047616E-2</v>
      </c>
      <c r="U8" s="31">
        <v>12</v>
      </c>
      <c r="V8" s="36">
        <v>126</v>
      </c>
      <c r="W8" s="27">
        <f t="shared" si="7"/>
        <v>6</v>
      </c>
      <c r="X8" s="36">
        <v>8</v>
      </c>
      <c r="Y8" s="32">
        <f t="shared" si="8"/>
        <v>0.38095238095238093</v>
      </c>
      <c r="Z8" s="31">
        <v>7</v>
      </c>
      <c r="AA8" s="36">
        <v>68</v>
      </c>
      <c r="AB8" s="27">
        <f t="shared" si="9"/>
        <v>3.2380952380952381</v>
      </c>
      <c r="AC8" s="36">
        <v>4</v>
      </c>
      <c r="AD8" s="32">
        <f t="shared" si="10"/>
        <v>0.19047619047619047</v>
      </c>
      <c r="AE8" s="31">
        <v>12</v>
      </c>
      <c r="AF8" s="36">
        <v>126</v>
      </c>
      <c r="AG8" s="27">
        <f t="shared" si="11"/>
        <v>6</v>
      </c>
      <c r="AH8" s="36">
        <v>8</v>
      </c>
      <c r="AI8" s="32">
        <f t="shared" si="12"/>
        <v>0.38095238095238093</v>
      </c>
      <c r="AJ8" s="39">
        <v>0</v>
      </c>
      <c r="AK8" s="32">
        <f t="shared" si="13"/>
        <v>0</v>
      </c>
      <c r="AL8" s="31">
        <v>18.824000000000002</v>
      </c>
      <c r="AM8" s="32">
        <f t="shared" si="14"/>
        <v>0.8963809523809525</v>
      </c>
      <c r="AN8" s="31">
        <v>0</v>
      </c>
      <c r="AO8" s="32">
        <v>0</v>
      </c>
      <c r="AP8" s="109">
        <v>0</v>
      </c>
      <c r="AQ8" s="109">
        <v>0</v>
      </c>
    </row>
    <row r="9" spans="1:43">
      <c r="A9" t="s">
        <v>1269</v>
      </c>
      <c r="B9" t="s">
        <v>940</v>
      </c>
      <c r="C9" s="31">
        <v>2007</v>
      </c>
      <c r="D9" s="27">
        <v>2013</v>
      </c>
      <c r="E9" s="32">
        <f t="shared" si="0"/>
        <v>6</v>
      </c>
      <c r="F9" s="31">
        <v>9</v>
      </c>
      <c r="G9" s="36">
        <v>27</v>
      </c>
      <c r="H9" s="27">
        <f t="shared" si="1"/>
        <v>4.5</v>
      </c>
      <c r="I9" s="36">
        <v>4</v>
      </c>
      <c r="J9" s="32">
        <f t="shared" si="2"/>
        <v>0.66666666666666663</v>
      </c>
      <c r="K9" s="31">
        <v>8</v>
      </c>
      <c r="L9" s="36">
        <v>27</v>
      </c>
      <c r="M9" s="27">
        <f t="shared" si="3"/>
        <v>4.5</v>
      </c>
      <c r="N9" s="36">
        <v>4</v>
      </c>
      <c r="O9" s="32">
        <f t="shared" si="4"/>
        <v>0.66666666666666663</v>
      </c>
      <c r="P9" s="31">
        <v>1</v>
      </c>
      <c r="Q9" s="36">
        <v>2</v>
      </c>
      <c r="R9" s="27">
        <f t="shared" si="5"/>
        <v>0.33333333333333331</v>
      </c>
      <c r="S9" s="36">
        <v>1</v>
      </c>
      <c r="T9" s="32">
        <f t="shared" si="6"/>
        <v>0.16666666666666666</v>
      </c>
      <c r="U9" s="31">
        <v>7</v>
      </c>
      <c r="V9" s="36">
        <v>25</v>
      </c>
      <c r="W9" s="27">
        <f t="shared" si="7"/>
        <v>4.166666666666667</v>
      </c>
      <c r="X9" s="36">
        <v>4</v>
      </c>
      <c r="Y9" s="32">
        <f t="shared" si="8"/>
        <v>0.66666666666666663</v>
      </c>
      <c r="Z9" s="31">
        <v>3</v>
      </c>
      <c r="AA9" s="36">
        <v>17</v>
      </c>
      <c r="AB9" s="27">
        <f t="shared" si="9"/>
        <v>2.8333333333333335</v>
      </c>
      <c r="AC9" s="36">
        <v>3</v>
      </c>
      <c r="AD9" s="32">
        <f t="shared" si="10"/>
        <v>0.5</v>
      </c>
      <c r="AE9" s="31">
        <v>2</v>
      </c>
      <c r="AF9" s="36">
        <v>12</v>
      </c>
      <c r="AG9" s="27">
        <f t="shared" si="11"/>
        <v>2</v>
      </c>
      <c r="AH9" s="36">
        <v>2</v>
      </c>
      <c r="AI9" s="32">
        <f t="shared" si="12"/>
        <v>0.33333333333333331</v>
      </c>
      <c r="AJ9" s="39">
        <v>0</v>
      </c>
      <c r="AK9" s="32">
        <f t="shared" si="13"/>
        <v>0</v>
      </c>
      <c r="AL9" s="31">
        <v>4.8040000000000003</v>
      </c>
      <c r="AM9" s="32">
        <f t="shared" si="14"/>
        <v>0.80066666666666675</v>
      </c>
      <c r="AN9" s="31">
        <v>0</v>
      </c>
      <c r="AO9" s="32">
        <v>0</v>
      </c>
      <c r="AP9" s="109">
        <v>0</v>
      </c>
      <c r="AQ9" s="109">
        <v>0</v>
      </c>
    </row>
    <row r="10" spans="1:43">
      <c r="A10" t="s">
        <v>1268</v>
      </c>
      <c r="B10" t="s">
        <v>940</v>
      </c>
      <c r="C10" s="31">
        <v>1998</v>
      </c>
      <c r="D10" s="27">
        <v>2013</v>
      </c>
      <c r="E10" s="32">
        <f t="shared" si="0"/>
        <v>15</v>
      </c>
      <c r="F10" s="31">
        <v>6</v>
      </c>
      <c r="G10" s="36">
        <v>118</v>
      </c>
      <c r="H10" s="27">
        <f t="shared" si="1"/>
        <v>7.8666666666666663</v>
      </c>
      <c r="I10" s="36">
        <v>5</v>
      </c>
      <c r="J10" s="32">
        <f t="shared" si="2"/>
        <v>0.33333333333333331</v>
      </c>
      <c r="K10" s="31">
        <v>6</v>
      </c>
      <c r="L10" s="36">
        <v>118</v>
      </c>
      <c r="M10" s="27">
        <f t="shared" si="3"/>
        <v>7.8666666666666663</v>
      </c>
      <c r="N10" s="36">
        <v>5</v>
      </c>
      <c r="O10" s="32">
        <f t="shared" si="4"/>
        <v>0.33333333333333331</v>
      </c>
      <c r="P10" s="31">
        <v>4</v>
      </c>
      <c r="Q10" s="36">
        <v>78</v>
      </c>
      <c r="R10" s="27">
        <f t="shared" si="5"/>
        <v>5.2</v>
      </c>
      <c r="S10" s="36">
        <v>4</v>
      </c>
      <c r="T10" s="32">
        <f t="shared" si="6"/>
        <v>0.26666666666666666</v>
      </c>
      <c r="U10" s="31">
        <v>2</v>
      </c>
      <c r="V10" s="36">
        <v>40</v>
      </c>
      <c r="W10" s="27">
        <f t="shared" si="7"/>
        <v>2.6666666666666665</v>
      </c>
      <c r="X10" s="36">
        <v>2</v>
      </c>
      <c r="Y10" s="32">
        <f t="shared" si="8"/>
        <v>0.13333333333333333</v>
      </c>
      <c r="Z10" s="31">
        <v>1</v>
      </c>
      <c r="AA10" s="36">
        <v>4</v>
      </c>
      <c r="AB10" s="27">
        <f t="shared" si="9"/>
        <v>0.26666666666666666</v>
      </c>
      <c r="AC10" s="36">
        <v>1</v>
      </c>
      <c r="AD10" s="32">
        <f t="shared" si="10"/>
        <v>6.6666666666666666E-2</v>
      </c>
      <c r="AE10" s="31">
        <v>2</v>
      </c>
      <c r="AF10" s="36">
        <v>40</v>
      </c>
      <c r="AG10" s="27">
        <f t="shared" si="11"/>
        <v>2.6666666666666665</v>
      </c>
      <c r="AH10" s="36">
        <v>2</v>
      </c>
      <c r="AI10" s="32">
        <f t="shared" si="12"/>
        <v>0.13333333333333333</v>
      </c>
      <c r="AJ10" s="39">
        <v>0</v>
      </c>
      <c r="AK10" s="32">
        <f t="shared" si="13"/>
        <v>0</v>
      </c>
      <c r="AL10" s="31">
        <v>0</v>
      </c>
      <c r="AM10" s="32">
        <f t="shared" si="14"/>
        <v>0</v>
      </c>
      <c r="AN10" s="31">
        <v>0</v>
      </c>
      <c r="AO10" s="32">
        <v>0</v>
      </c>
      <c r="AP10" s="109">
        <v>0</v>
      </c>
      <c r="AQ10" s="109">
        <v>0</v>
      </c>
    </row>
    <row r="11" spans="1:43" ht="15" thickBot="1">
      <c r="A11" t="s">
        <v>1267</v>
      </c>
      <c r="B11" t="s">
        <v>940</v>
      </c>
      <c r="C11" s="33">
        <v>2009</v>
      </c>
      <c r="D11" s="34">
        <v>2013</v>
      </c>
      <c r="E11" s="35">
        <f t="shared" si="0"/>
        <v>4</v>
      </c>
      <c r="F11" s="33">
        <v>2</v>
      </c>
      <c r="G11" s="34">
        <v>42</v>
      </c>
      <c r="H11" s="34">
        <f t="shared" si="1"/>
        <v>10.5</v>
      </c>
      <c r="I11" s="34">
        <v>1</v>
      </c>
      <c r="J11" s="35">
        <f t="shared" si="2"/>
        <v>0.25</v>
      </c>
      <c r="K11" s="33">
        <v>2</v>
      </c>
      <c r="L11" s="34">
        <v>42</v>
      </c>
      <c r="M11" s="34">
        <f t="shared" si="3"/>
        <v>10.5</v>
      </c>
      <c r="N11" s="34">
        <v>1</v>
      </c>
      <c r="O11" s="35">
        <f t="shared" si="4"/>
        <v>0.25</v>
      </c>
      <c r="P11" s="33">
        <v>1</v>
      </c>
      <c r="Q11" s="34">
        <v>0</v>
      </c>
      <c r="R11" s="34">
        <f t="shared" si="5"/>
        <v>0</v>
      </c>
      <c r="S11" s="34">
        <v>0</v>
      </c>
      <c r="T11" s="35">
        <f t="shared" si="6"/>
        <v>0</v>
      </c>
      <c r="U11" s="33">
        <v>1</v>
      </c>
      <c r="V11" s="34">
        <v>42</v>
      </c>
      <c r="W11" s="34">
        <f t="shared" si="7"/>
        <v>10.5</v>
      </c>
      <c r="X11" s="34">
        <v>1</v>
      </c>
      <c r="Y11" s="35">
        <f t="shared" si="8"/>
        <v>0.25</v>
      </c>
      <c r="Z11" s="33">
        <v>1</v>
      </c>
      <c r="AA11" s="34">
        <v>42</v>
      </c>
      <c r="AB11" s="34">
        <f t="shared" si="9"/>
        <v>10.5</v>
      </c>
      <c r="AC11" s="34">
        <v>1</v>
      </c>
      <c r="AD11" s="35">
        <f t="shared" si="10"/>
        <v>0.25</v>
      </c>
      <c r="AE11" s="33">
        <v>2</v>
      </c>
      <c r="AF11" s="34">
        <v>42</v>
      </c>
      <c r="AG11" s="34">
        <f t="shared" si="11"/>
        <v>10.5</v>
      </c>
      <c r="AH11" s="34">
        <v>1</v>
      </c>
      <c r="AI11" s="35">
        <f t="shared" si="12"/>
        <v>0.25</v>
      </c>
      <c r="AJ11" s="74">
        <v>0</v>
      </c>
      <c r="AK11" s="35">
        <f t="shared" si="13"/>
        <v>0</v>
      </c>
      <c r="AL11" s="33">
        <v>0</v>
      </c>
      <c r="AM11" s="35">
        <f t="shared" si="14"/>
        <v>0</v>
      </c>
      <c r="AN11" s="33">
        <v>0</v>
      </c>
      <c r="AO11" s="35">
        <v>0</v>
      </c>
      <c r="AP11" s="88">
        <v>0</v>
      </c>
      <c r="AQ11" s="88">
        <v>0</v>
      </c>
    </row>
    <row r="12" spans="1:43">
      <c r="A12" t="s">
        <v>1253</v>
      </c>
      <c r="B12">
        <v>7</v>
      </c>
      <c r="G12">
        <f>SUM(G5:G11)</f>
        <v>967</v>
      </c>
      <c r="H12" s="20">
        <f>SUM(H5:H11)</f>
        <v>47.397710622710619</v>
      </c>
      <c r="I12">
        <f>SUM(I5:I11)</f>
        <v>35</v>
      </c>
      <c r="J12">
        <f>SUM(J5:J11)</f>
        <v>2.2079466829466829</v>
      </c>
      <c r="L12">
        <f>SUM(L5:L11)</f>
        <v>943</v>
      </c>
      <c r="M12" s="20">
        <f>SUM(M5:M11)</f>
        <v>45.933618233618233</v>
      </c>
      <c r="N12">
        <f>SUM(N5:N11)</f>
        <v>35</v>
      </c>
      <c r="O12">
        <f>SUM(O5:O11)</f>
        <v>2.2079466829466829</v>
      </c>
      <c r="Q12">
        <f>SUM(Q5:Q11)</f>
        <v>113</v>
      </c>
      <c r="R12" s="20">
        <f>SUM(R5:R11)</f>
        <v>6.6686609686609692</v>
      </c>
      <c r="S12">
        <f>SUM(S5:S11)</f>
        <v>11</v>
      </c>
      <c r="T12">
        <f>SUM(T5:T11)</f>
        <v>0.66991249491249483</v>
      </c>
      <c r="V12">
        <f>SUM(V5:V11)</f>
        <v>830</v>
      </c>
      <c r="W12" s="20">
        <f>SUM(W5:W11)</f>
        <v>39.264957264957268</v>
      </c>
      <c r="X12">
        <f>SUM(X5:X11)</f>
        <v>31</v>
      </c>
      <c r="Y12">
        <f>SUM(Y5:Y11)</f>
        <v>1.9310236060236061</v>
      </c>
      <c r="AA12">
        <f>SUM(AA5:AA11)</f>
        <v>688</v>
      </c>
      <c r="AB12" s="20">
        <f>SUM(AB5:AB11)</f>
        <v>31.665873015873014</v>
      </c>
      <c r="AC12">
        <f>SUM(AC5:AC11)</f>
        <v>23</v>
      </c>
      <c r="AD12">
        <f>SUM(AD5:AD11)</f>
        <v>1.4052910052910053</v>
      </c>
      <c r="AF12">
        <f t="shared" ref="AF12:AM12" si="15">SUM(AF5:AF11)</f>
        <v>756</v>
      </c>
      <c r="AG12" s="20">
        <f t="shared" si="15"/>
        <v>35.325000000000003</v>
      </c>
      <c r="AH12">
        <f t="shared" si="15"/>
        <v>26</v>
      </c>
      <c r="AI12">
        <f t="shared" si="15"/>
        <v>1.4587301587301587</v>
      </c>
      <c r="AJ12">
        <f t="shared" si="15"/>
        <v>1</v>
      </c>
      <c r="AK12">
        <f t="shared" si="15"/>
        <v>3.7037037037037035E-2</v>
      </c>
      <c r="AL12">
        <f t="shared" si="15"/>
        <v>70.296000000000006</v>
      </c>
      <c r="AM12">
        <f t="shared" si="15"/>
        <v>3.2566845848595851</v>
      </c>
      <c r="AN12">
        <f>SUM(AN5:AN11)</f>
        <v>1</v>
      </c>
      <c r="AO12">
        <f>SUM(AO5:AO11)</f>
        <v>0</v>
      </c>
      <c r="AP12">
        <v>2</v>
      </c>
      <c r="AQ12">
        <f>SUM(AQ5:AQ11)</f>
        <v>2</v>
      </c>
    </row>
    <row r="13" spans="1:43" ht="80" thickBot="1">
      <c r="G13" s="67" t="s">
        <v>1254</v>
      </c>
      <c r="H13" s="67" t="s">
        <v>1294</v>
      </c>
      <c r="I13" s="67" t="s">
        <v>1295</v>
      </c>
      <c r="J13" s="67" t="s">
        <v>1255</v>
      </c>
      <c r="K13" s="67"/>
      <c r="L13" s="67" t="s">
        <v>1256</v>
      </c>
      <c r="M13" s="67" t="s">
        <v>1296</v>
      </c>
      <c r="N13" s="67" t="s">
        <v>1297</v>
      </c>
      <c r="O13" s="67" t="s">
        <v>1257</v>
      </c>
      <c r="P13" s="67"/>
      <c r="Q13" s="67" t="s">
        <v>1258</v>
      </c>
      <c r="R13" s="67" t="s">
        <v>1298</v>
      </c>
      <c r="S13" s="67" t="s">
        <v>1299</v>
      </c>
      <c r="T13" s="67" t="s">
        <v>1259</v>
      </c>
      <c r="U13" s="67"/>
      <c r="V13" s="67" t="s">
        <v>1260</v>
      </c>
      <c r="W13" s="67" t="s">
        <v>1300</v>
      </c>
      <c r="X13" s="67" t="s">
        <v>1301</v>
      </c>
      <c r="Y13" s="67" t="s">
        <v>1261</v>
      </c>
      <c r="Z13" s="67"/>
      <c r="AA13" s="67" t="s">
        <v>1262</v>
      </c>
      <c r="AB13" s="67" t="s">
        <v>1304</v>
      </c>
      <c r="AC13" s="67" t="s">
        <v>1305</v>
      </c>
      <c r="AD13" s="67" t="s">
        <v>1263</v>
      </c>
      <c r="AE13" s="67"/>
      <c r="AF13" s="67" t="s">
        <v>1264</v>
      </c>
      <c r="AG13" s="67" t="s">
        <v>1302</v>
      </c>
      <c r="AH13" s="67" t="s">
        <v>1303</v>
      </c>
      <c r="AI13" s="67" t="s">
        <v>1265</v>
      </c>
      <c r="AJ13" s="67" t="s">
        <v>1266</v>
      </c>
      <c r="AK13" s="70" t="s">
        <v>1306</v>
      </c>
      <c r="AL13" s="64" t="s">
        <v>1309</v>
      </c>
      <c r="AM13" s="64" t="s">
        <v>1316</v>
      </c>
      <c r="AN13" s="67" t="s">
        <v>1353</v>
      </c>
      <c r="AO13" s="67" t="s">
        <v>1354</v>
      </c>
      <c r="AP13" s="67" t="s">
        <v>1355</v>
      </c>
      <c r="AQ13" s="67" t="s">
        <v>1358</v>
      </c>
    </row>
    <row r="14" spans="1:43" ht="29.25" customHeight="1" thickBot="1">
      <c r="G14" s="65">
        <f>G12/B12</f>
        <v>138.14285714285714</v>
      </c>
      <c r="H14" s="65">
        <f>H12/B12</f>
        <v>6.7711015175300888</v>
      </c>
      <c r="I14" s="65">
        <f>I12/B12</f>
        <v>5</v>
      </c>
      <c r="J14" s="65">
        <f>J12/B12</f>
        <v>0.31542095470666898</v>
      </c>
      <c r="L14" s="65">
        <f>L12/B12</f>
        <v>134.71428571428572</v>
      </c>
      <c r="M14" s="65">
        <f>M12/B12</f>
        <v>6.561945461945462</v>
      </c>
      <c r="N14" s="65">
        <f>N12/B12</f>
        <v>5</v>
      </c>
      <c r="O14" s="65">
        <f>O12/B12</f>
        <v>0.31542095470666898</v>
      </c>
      <c r="Q14" s="65">
        <f>Q12/B12</f>
        <v>16.142857142857142</v>
      </c>
      <c r="R14" s="65">
        <f>R12/B12</f>
        <v>0.9526658526658528</v>
      </c>
      <c r="S14" s="65">
        <f>S12/B12</f>
        <v>1.5714285714285714</v>
      </c>
      <c r="T14" s="65">
        <f>T12/B12</f>
        <v>9.5701784987499261E-2</v>
      </c>
      <c r="V14" s="65">
        <f>V12/B12</f>
        <v>118.57142857142857</v>
      </c>
      <c r="W14" s="65">
        <f>W12/B12</f>
        <v>5.6092796092796098</v>
      </c>
      <c r="X14" s="65">
        <f>X12/B12</f>
        <v>4.4285714285714288</v>
      </c>
      <c r="Y14" s="65">
        <f>Y12/B12</f>
        <v>0.27586051514622945</v>
      </c>
      <c r="AA14" s="65">
        <f>AA12/B12</f>
        <v>98.285714285714292</v>
      </c>
      <c r="AB14" s="65">
        <f>AB12/B12</f>
        <v>4.523696145124716</v>
      </c>
      <c r="AC14" s="65">
        <f>AC12/B12</f>
        <v>3.2857142857142856</v>
      </c>
      <c r="AD14" s="65">
        <f>AD12/B12</f>
        <v>0.20075585789871503</v>
      </c>
      <c r="AF14" s="65">
        <f>AF12/B12</f>
        <v>108</v>
      </c>
      <c r="AG14" s="65">
        <f>AG12/B12</f>
        <v>5.0464285714285717</v>
      </c>
      <c r="AH14" s="65">
        <f>AH12/B12</f>
        <v>3.7142857142857144</v>
      </c>
      <c r="AI14" s="65">
        <f>AI12/B12</f>
        <v>0.20839002267573695</v>
      </c>
      <c r="AJ14" s="65">
        <f>AJ12/B12</f>
        <v>0.14285714285714285</v>
      </c>
      <c r="AK14" s="65">
        <f>AK12/B12</f>
        <v>5.2910052910052907E-3</v>
      </c>
      <c r="AL14" s="65">
        <f>AL12/B12</f>
        <v>10.042285714285715</v>
      </c>
      <c r="AM14" s="65">
        <f>AM12/B12</f>
        <v>0.46524065497994072</v>
      </c>
      <c r="AN14" s="65">
        <f>AN12/B12</f>
        <v>0.14285714285714285</v>
      </c>
      <c r="AO14" s="65">
        <f>AO12/B12</f>
        <v>0</v>
      </c>
      <c r="AP14" s="65">
        <f>AP12/B12</f>
        <v>0.2857142857142857</v>
      </c>
      <c r="AQ14" s="65">
        <f>AQ12/B12</f>
        <v>0.2857142857142857</v>
      </c>
    </row>
    <row r="16" spans="1:43">
      <c r="A16" s="59" t="s">
        <v>936</v>
      </c>
      <c r="B16" s="59" t="s">
        <v>981</v>
      </c>
      <c r="C16" s="59"/>
      <c r="D16" s="59" t="s">
        <v>982</v>
      </c>
      <c r="E16" s="59"/>
      <c r="F16" s="59"/>
      <c r="G16" s="59"/>
      <c r="H16" s="59"/>
      <c r="I16" s="60"/>
      <c r="L16" t="s">
        <v>1310</v>
      </c>
      <c r="N16" t="s">
        <v>1311</v>
      </c>
      <c r="O16" t="s">
        <v>1312</v>
      </c>
      <c r="P16" t="s">
        <v>1313</v>
      </c>
    </row>
    <row r="17" spans="1:19">
      <c r="A17" s="60"/>
      <c r="B17" s="60"/>
      <c r="C17" s="60"/>
      <c r="D17" s="60"/>
      <c r="E17" s="60"/>
      <c r="F17" s="60"/>
      <c r="G17" s="60"/>
      <c r="H17" s="60"/>
      <c r="I17" s="60"/>
    </row>
    <row r="18" spans="1:19">
      <c r="A18" s="60" t="s">
        <v>1170</v>
      </c>
      <c r="B18" s="60">
        <v>3</v>
      </c>
      <c r="C18" s="60"/>
      <c r="D18" s="60">
        <v>17</v>
      </c>
      <c r="E18" s="60" t="s">
        <v>929</v>
      </c>
      <c r="F18" s="60" t="s">
        <v>929</v>
      </c>
      <c r="G18" s="60"/>
      <c r="H18" s="60"/>
      <c r="I18" s="60"/>
      <c r="L18">
        <v>3.431</v>
      </c>
      <c r="N18">
        <v>3.431</v>
      </c>
    </row>
    <row r="19" spans="1:19">
      <c r="A19" s="60" t="s">
        <v>1171</v>
      </c>
      <c r="B19" s="60">
        <v>5</v>
      </c>
      <c r="C19" s="60"/>
      <c r="D19" s="60">
        <v>1</v>
      </c>
      <c r="E19" s="60">
        <v>6</v>
      </c>
      <c r="F19" s="60">
        <v>6</v>
      </c>
      <c r="G19" s="60">
        <v>13</v>
      </c>
      <c r="H19" s="60"/>
      <c r="I19" s="60" t="s">
        <v>929</v>
      </c>
      <c r="L19">
        <v>17.844000000000001</v>
      </c>
      <c r="N19">
        <v>5</v>
      </c>
      <c r="O19">
        <v>4.51</v>
      </c>
      <c r="P19">
        <v>4.51</v>
      </c>
      <c r="Q19">
        <v>3.8239999999999998</v>
      </c>
    </row>
    <row r="20" spans="1:19">
      <c r="A20" s="60" t="s">
        <v>1172</v>
      </c>
      <c r="B20" s="60">
        <v>4</v>
      </c>
      <c r="C20" s="60"/>
      <c r="D20" s="60">
        <v>2</v>
      </c>
      <c r="E20" s="60">
        <v>2</v>
      </c>
      <c r="F20" s="60">
        <v>6</v>
      </c>
      <c r="G20" s="60">
        <v>6</v>
      </c>
      <c r="H20" s="60"/>
      <c r="I20" s="60"/>
      <c r="L20">
        <v>18.824000000000002</v>
      </c>
      <c r="N20">
        <v>4.9020000000000001</v>
      </c>
      <c r="O20">
        <v>4.9020000000000001</v>
      </c>
      <c r="P20">
        <v>4.51</v>
      </c>
      <c r="Q20">
        <v>4.51</v>
      </c>
    </row>
    <row r="21" spans="1:19">
      <c r="A21" s="60" t="s">
        <v>1173</v>
      </c>
      <c r="B21" s="60">
        <v>1</v>
      </c>
      <c r="C21" s="60"/>
      <c r="D21" s="60">
        <v>3</v>
      </c>
      <c r="E21" s="60"/>
      <c r="F21" s="60"/>
      <c r="G21" s="60"/>
      <c r="H21" s="60"/>
      <c r="I21" s="60"/>
      <c r="L21">
        <v>4.8040000000000003</v>
      </c>
      <c r="N21">
        <v>4.8040000000000003</v>
      </c>
    </row>
    <row r="22" spans="1:19">
      <c r="A22" t="s">
        <v>1332</v>
      </c>
      <c r="D22" s="60">
        <v>6</v>
      </c>
      <c r="E22">
        <v>6</v>
      </c>
      <c r="F22">
        <v>6</v>
      </c>
      <c r="G22">
        <v>11</v>
      </c>
      <c r="H22" s="20">
        <v>18</v>
      </c>
      <c r="I22">
        <v>6</v>
      </c>
      <c r="L22">
        <v>25.393000000000001</v>
      </c>
      <c r="N22">
        <v>4.51</v>
      </c>
      <c r="O22">
        <v>4.51</v>
      </c>
      <c r="P22">
        <v>4.51</v>
      </c>
      <c r="Q22">
        <v>4.0199999999999996</v>
      </c>
      <c r="R22" s="20">
        <v>3.3330000000000002</v>
      </c>
      <c r="S22">
        <v>4.51</v>
      </c>
    </row>
  </sheetData>
  <pageMargins left="0.7" right="0.7" top="0.75" bottom="0.75" header="0.3" footer="0.3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7"/>
  <sheetViews>
    <sheetView topLeftCell="A4" workbookViewId="0">
      <selection activeCell="AQ5" sqref="AQ5:AQ14"/>
    </sheetView>
  </sheetViews>
  <sheetFormatPr baseColWidth="10" defaultColWidth="8.83203125" defaultRowHeight="14" x14ac:dyDescent="0"/>
  <cols>
    <col min="1" max="1" width="32.5" customWidth="1"/>
    <col min="3" max="7" width="5.6640625" customWidth="1"/>
    <col min="8" max="8" width="5.6640625" style="20" customWidth="1"/>
    <col min="9" max="12" width="5.6640625" customWidth="1"/>
    <col min="13" max="13" width="5.6640625" style="20" customWidth="1"/>
    <col min="14" max="17" width="5.6640625" customWidth="1"/>
    <col min="18" max="18" width="5.6640625" style="20" customWidth="1"/>
    <col min="19" max="22" width="5.6640625" customWidth="1"/>
    <col min="23" max="23" width="5.6640625" style="20" customWidth="1"/>
    <col min="24" max="27" width="5.6640625" customWidth="1"/>
    <col min="28" max="28" width="5.6640625" style="20" customWidth="1"/>
    <col min="29" max="32" width="5.6640625" customWidth="1"/>
    <col min="33" max="33" width="5.6640625" style="20" customWidth="1"/>
    <col min="34" max="35" width="5.6640625" customWidth="1"/>
  </cols>
  <sheetData>
    <row r="1" spans="1:43">
      <c r="A1">
        <v>36</v>
      </c>
      <c r="B1" t="s">
        <v>37</v>
      </c>
      <c r="C1">
        <v>39</v>
      </c>
      <c r="D1">
        <v>28</v>
      </c>
      <c r="E1">
        <f>AVERAGE(C1:D1)</f>
        <v>33.5</v>
      </c>
      <c r="K1">
        <v>21</v>
      </c>
      <c r="L1" t="s">
        <v>37</v>
      </c>
      <c r="N1">
        <v>39</v>
      </c>
      <c r="O1">
        <v>28</v>
      </c>
      <c r="P1">
        <v>21</v>
      </c>
      <c r="Q1">
        <v>12</v>
      </c>
      <c r="S1">
        <v>24</v>
      </c>
      <c r="T1">
        <v>24.8</v>
      </c>
    </row>
    <row r="2" spans="1:43">
      <c r="A2" t="s">
        <v>496</v>
      </c>
    </row>
    <row r="3" spans="1:43" ht="15" thickBot="1">
      <c r="A3" s="19" t="s">
        <v>497</v>
      </c>
    </row>
    <row r="4" spans="1:43" ht="73.5" customHeight="1" thickBot="1">
      <c r="B4" t="s">
        <v>939</v>
      </c>
      <c r="C4" s="40" t="s">
        <v>938</v>
      </c>
      <c r="D4" s="41" t="s">
        <v>960</v>
      </c>
      <c r="E4" s="42" t="s">
        <v>959</v>
      </c>
      <c r="F4" s="48" t="s">
        <v>946</v>
      </c>
      <c r="G4" s="49" t="s">
        <v>944</v>
      </c>
      <c r="H4" s="49" t="s">
        <v>1284</v>
      </c>
      <c r="I4" s="49" t="s">
        <v>945</v>
      </c>
      <c r="J4" s="50" t="s">
        <v>964</v>
      </c>
      <c r="K4" s="45" t="s">
        <v>947</v>
      </c>
      <c r="L4" s="49" t="s">
        <v>942</v>
      </c>
      <c r="M4" s="49" t="s">
        <v>1285</v>
      </c>
      <c r="N4" s="49" t="s">
        <v>943</v>
      </c>
      <c r="O4" s="50" t="s">
        <v>965</v>
      </c>
      <c r="P4" s="45" t="s">
        <v>951</v>
      </c>
      <c r="Q4" s="49" t="s">
        <v>952</v>
      </c>
      <c r="R4" s="49" t="s">
        <v>1286</v>
      </c>
      <c r="S4" s="49" t="s">
        <v>937</v>
      </c>
      <c r="T4" s="50" t="s">
        <v>966</v>
      </c>
      <c r="U4" s="45" t="s">
        <v>953</v>
      </c>
      <c r="V4" s="49" t="s">
        <v>954</v>
      </c>
      <c r="W4" s="49" t="s">
        <v>1287</v>
      </c>
      <c r="X4" s="49" t="s">
        <v>955</v>
      </c>
      <c r="Y4" s="50" t="s">
        <v>967</v>
      </c>
      <c r="Z4" s="45" t="s">
        <v>948</v>
      </c>
      <c r="AA4" s="49" t="s">
        <v>949</v>
      </c>
      <c r="AB4" s="49" t="s">
        <v>1290</v>
      </c>
      <c r="AC4" s="49" t="s">
        <v>950</v>
      </c>
      <c r="AD4" s="50" t="s">
        <v>968</v>
      </c>
      <c r="AE4" s="45" t="s">
        <v>956</v>
      </c>
      <c r="AF4" s="49" t="s">
        <v>957</v>
      </c>
      <c r="AG4" s="49" t="s">
        <v>1291</v>
      </c>
      <c r="AH4" s="49" t="s">
        <v>958</v>
      </c>
      <c r="AI4" s="50" t="s">
        <v>969</v>
      </c>
      <c r="AJ4" s="72" t="s">
        <v>1252</v>
      </c>
      <c r="AK4" s="50" t="s">
        <v>1307</v>
      </c>
      <c r="AL4" s="85" t="s">
        <v>1309</v>
      </c>
      <c r="AM4" s="44" t="s">
        <v>1316</v>
      </c>
      <c r="AN4" s="72" t="s">
        <v>1317</v>
      </c>
      <c r="AO4" s="89" t="s">
        <v>1318</v>
      </c>
      <c r="AP4" s="108" t="s">
        <v>1319</v>
      </c>
      <c r="AQ4" s="110" t="s">
        <v>1357</v>
      </c>
    </row>
    <row r="5" spans="1:43">
      <c r="A5" t="s">
        <v>1274</v>
      </c>
      <c r="B5" t="s">
        <v>940</v>
      </c>
      <c r="C5" s="28">
        <v>1985</v>
      </c>
      <c r="D5" s="29">
        <v>2013</v>
      </c>
      <c r="E5" s="30">
        <f>D5-C5</f>
        <v>28</v>
      </c>
      <c r="F5" s="28">
        <v>8</v>
      </c>
      <c r="G5" s="29">
        <v>46</v>
      </c>
      <c r="H5" s="29">
        <f>G5/E5</f>
        <v>1.6428571428571428</v>
      </c>
      <c r="I5" s="29">
        <v>4</v>
      </c>
      <c r="J5" s="30">
        <f>I5/E5</f>
        <v>0.14285714285714285</v>
      </c>
      <c r="K5" s="28">
        <v>6</v>
      </c>
      <c r="L5" s="29">
        <v>27</v>
      </c>
      <c r="M5" s="29">
        <f>L5/E5</f>
        <v>0.9642857142857143</v>
      </c>
      <c r="N5" s="29">
        <v>3</v>
      </c>
      <c r="O5" s="30">
        <f>N5/E5</f>
        <v>0.10714285714285714</v>
      </c>
      <c r="P5" s="28">
        <v>2</v>
      </c>
      <c r="Q5" s="29">
        <v>4</v>
      </c>
      <c r="R5" s="29">
        <f>Q5/E5</f>
        <v>0.14285714285714285</v>
      </c>
      <c r="S5" s="29">
        <v>1</v>
      </c>
      <c r="T5" s="30">
        <f>S5/E5</f>
        <v>3.5714285714285712E-2</v>
      </c>
      <c r="U5" s="28">
        <v>4</v>
      </c>
      <c r="V5" s="29">
        <v>23</v>
      </c>
      <c r="W5" s="29">
        <f>V5/E5</f>
        <v>0.8214285714285714</v>
      </c>
      <c r="X5" s="29">
        <v>2</v>
      </c>
      <c r="Y5" s="30">
        <f>X5/E5</f>
        <v>7.1428571428571425E-2</v>
      </c>
      <c r="Z5" s="28">
        <v>2</v>
      </c>
      <c r="AA5" s="29">
        <v>11</v>
      </c>
      <c r="AB5" s="29">
        <f>AA5/E5</f>
        <v>0.39285714285714285</v>
      </c>
      <c r="AC5" s="29">
        <v>1</v>
      </c>
      <c r="AD5" s="30">
        <f>AC5/E5</f>
        <v>3.5714285714285712E-2</v>
      </c>
      <c r="AE5" s="28">
        <v>3</v>
      </c>
      <c r="AF5" s="29">
        <v>14</v>
      </c>
      <c r="AG5" s="29">
        <f>AF5/E5</f>
        <v>0.5</v>
      </c>
      <c r="AH5" s="29">
        <v>2</v>
      </c>
      <c r="AI5" s="30">
        <f>AH5/E5</f>
        <v>7.1428571428571425E-2</v>
      </c>
      <c r="AJ5" s="78">
        <v>1</v>
      </c>
      <c r="AK5" s="30">
        <f>AJ5/E5</f>
        <v>3.5714285714285712E-2</v>
      </c>
      <c r="AL5" s="28">
        <v>10.292999999999999</v>
      </c>
      <c r="AM5" s="30">
        <f>AL5/E5</f>
        <v>0.36760714285714285</v>
      </c>
      <c r="AN5" s="28">
        <v>0</v>
      </c>
      <c r="AO5" s="30">
        <v>0</v>
      </c>
      <c r="AP5" s="87">
        <v>0</v>
      </c>
      <c r="AQ5" s="87">
        <v>1</v>
      </c>
    </row>
    <row r="6" spans="1:43">
      <c r="A6" t="s">
        <v>1275</v>
      </c>
      <c r="B6" t="s">
        <v>940</v>
      </c>
      <c r="C6" s="31">
        <v>2007</v>
      </c>
      <c r="D6" s="27">
        <v>2013</v>
      </c>
      <c r="E6" s="32">
        <f t="shared" ref="E6:E14" si="0">D6-C6</f>
        <v>6</v>
      </c>
      <c r="F6" s="31">
        <v>3</v>
      </c>
      <c r="G6" s="36">
        <v>10</v>
      </c>
      <c r="H6" s="27">
        <f t="shared" ref="H6:H14" si="1">G6/E6</f>
        <v>1.6666666666666667</v>
      </c>
      <c r="I6" s="36">
        <v>2</v>
      </c>
      <c r="J6" s="32">
        <f t="shared" ref="J6:J14" si="2">I6/E6</f>
        <v>0.33333333333333331</v>
      </c>
      <c r="K6" s="31">
        <v>3</v>
      </c>
      <c r="L6" s="36">
        <v>10</v>
      </c>
      <c r="M6" s="27">
        <f t="shared" ref="M6:M14" si="3">L6/E6</f>
        <v>1.6666666666666667</v>
      </c>
      <c r="N6" s="36">
        <v>2</v>
      </c>
      <c r="O6" s="32">
        <f t="shared" ref="O6:O14" si="4">N6/E6</f>
        <v>0.33333333333333331</v>
      </c>
      <c r="P6" s="31">
        <v>2</v>
      </c>
      <c r="Q6" s="36">
        <v>10</v>
      </c>
      <c r="R6" s="27">
        <f t="shared" ref="R6:R14" si="5">Q6/E6</f>
        <v>1.6666666666666667</v>
      </c>
      <c r="S6" s="36">
        <v>2</v>
      </c>
      <c r="T6" s="32">
        <f t="shared" ref="T6:T14" si="6">S6/E6</f>
        <v>0.33333333333333331</v>
      </c>
      <c r="U6" s="31">
        <v>1</v>
      </c>
      <c r="V6" s="36">
        <v>0</v>
      </c>
      <c r="W6" s="27">
        <f t="shared" ref="W6:W14" si="7">V6/E6</f>
        <v>0</v>
      </c>
      <c r="X6" s="36">
        <v>0</v>
      </c>
      <c r="Y6" s="32">
        <f t="shared" ref="Y6:Y14" si="8">X6/E6</f>
        <v>0</v>
      </c>
      <c r="Z6" s="31">
        <v>0</v>
      </c>
      <c r="AA6" s="36">
        <v>0</v>
      </c>
      <c r="AB6" s="27">
        <f t="shared" ref="AB6:AB14" si="9">AA6/E6</f>
        <v>0</v>
      </c>
      <c r="AC6" s="36">
        <v>0</v>
      </c>
      <c r="AD6" s="32">
        <f t="shared" ref="AD6:AD14" si="10">AC6/E6</f>
        <v>0</v>
      </c>
      <c r="AE6" s="31">
        <v>1</v>
      </c>
      <c r="AF6" s="27">
        <v>6</v>
      </c>
      <c r="AG6" s="27">
        <f t="shared" ref="AG6:AG14" si="11">AF6/E6</f>
        <v>1</v>
      </c>
      <c r="AH6" s="27">
        <v>1</v>
      </c>
      <c r="AI6" s="32">
        <f t="shared" ref="AI6:AI14" si="12">AH6/E6</f>
        <v>0.16666666666666666</v>
      </c>
      <c r="AJ6" s="39">
        <v>0</v>
      </c>
      <c r="AK6" s="32">
        <f t="shared" ref="AK6:AK14" si="13">AJ6/E6</f>
        <v>0</v>
      </c>
      <c r="AL6" s="31">
        <v>0</v>
      </c>
      <c r="AM6" s="32">
        <f t="shared" ref="AM6:AM14" si="14">AL6/E6</f>
        <v>0</v>
      </c>
      <c r="AN6" s="31">
        <v>0</v>
      </c>
      <c r="AO6" s="32">
        <v>0</v>
      </c>
      <c r="AP6" s="109">
        <v>0</v>
      </c>
      <c r="AQ6" s="109">
        <v>0</v>
      </c>
    </row>
    <row r="7" spans="1:43">
      <c r="A7" t="s">
        <v>1276</v>
      </c>
      <c r="B7" t="s">
        <v>940</v>
      </c>
      <c r="C7" s="31">
        <v>2007</v>
      </c>
      <c r="D7" s="27">
        <v>2013</v>
      </c>
      <c r="E7" s="32">
        <f t="shared" si="0"/>
        <v>6</v>
      </c>
      <c r="F7" s="31">
        <v>8</v>
      </c>
      <c r="G7" s="36">
        <v>16</v>
      </c>
      <c r="H7" s="27">
        <f t="shared" si="1"/>
        <v>2.6666666666666665</v>
      </c>
      <c r="I7" s="36">
        <v>2</v>
      </c>
      <c r="J7" s="32">
        <f t="shared" si="2"/>
        <v>0.33333333333333331</v>
      </c>
      <c r="K7" s="31">
        <v>8</v>
      </c>
      <c r="L7" s="36">
        <v>16</v>
      </c>
      <c r="M7" s="27">
        <f t="shared" si="3"/>
        <v>2.6666666666666665</v>
      </c>
      <c r="N7" s="36">
        <v>2</v>
      </c>
      <c r="O7" s="32">
        <f t="shared" si="4"/>
        <v>0.33333333333333331</v>
      </c>
      <c r="P7" s="31">
        <v>2</v>
      </c>
      <c r="Q7" s="36">
        <v>3</v>
      </c>
      <c r="R7" s="27">
        <f t="shared" si="5"/>
        <v>0.5</v>
      </c>
      <c r="S7" s="36">
        <v>1</v>
      </c>
      <c r="T7" s="32">
        <f t="shared" si="6"/>
        <v>0.16666666666666666</v>
      </c>
      <c r="U7" s="31">
        <v>6</v>
      </c>
      <c r="V7" s="36">
        <v>13</v>
      </c>
      <c r="W7" s="27">
        <f t="shared" si="7"/>
        <v>2.1666666666666665</v>
      </c>
      <c r="X7" s="36">
        <v>2</v>
      </c>
      <c r="Y7" s="32">
        <f t="shared" si="8"/>
        <v>0.33333333333333331</v>
      </c>
      <c r="Z7" s="31">
        <v>5</v>
      </c>
      <c r="AA7" s="36">
        <v>13</v>
      </c>
      <c r="AB7" s="27">
        <f t="shared" si="9"/>
        <v>2.1666666666666665</v>
      </c>
      <c r="AC7" s="36">
        <v>2</v>
      </c>
      <c r="AD7" s="32">
        <f t="shared" si="10"/>
        <v>0.33333333333333331</v>
      </c>
      <c r="AE7" s="31">
        <v>6</v>
      </c>
      <c r="AF7" s="36">
        <v>13</v>
      </c>
      <c r="AG7" s="27">
        <f t="shared" si="11"/>
        <v>2.1666666666666665</v>
      </c>
      <c r="AH7" s="36">
        <v>2</v>
      </c>
      <c r="AI7" s="32">
        <f t="shared" si="12"/>
        <v>0.33333333333333331</v>
      </c>
      <c r="AJ7" s="39">
        <v>0</v>
      </c>
      <c r="AK7" s="32">
        <f t="shared" si="13"/>
        <v>0</v>
      </c>
      <c r="AL7" s="31">
        <v>4.9020000000000001</v>
      </c>
      <c r="AM7" s="32">
        <f t="shared" si="14"/>
        <v>0.81700000000000006</v>
      </c>
      <c r="AN7" s="31">
        <v>0</v>
      </c>
      <c r="AO7" s="32">
        <v>0</v>
      </c>
      <c r="AP7" s="109">
        <v>1</v>
      </c>
      <c r="AQ7" s="109">
        <v>0</v>
      </c>
    </row>
    <row r="8" spans="1:43">
      <c r="A8" t="s">
        <v>1277</v>
      </c>
      <c r="B8" t="s">
        <v>940</v>
      </c>
      <c r="C8" s="31">
        <v>1976</v>
      </c>
      <c r="D8" s="27">
        <v>2013</v>
      </c>
      <c r="E8" s="32">
        <f t="shared" si="0"/>
        <v>37</v>
      </c>
      <c r="F8" s="31">
        <v>49</v>
      </c>
      <c r="G8" s="36">
        <v>386</v>
      </c>
      <c r="H8" s="27">
        <f t="shared" si="1"/>
        <v>10.432432432432432</v>
      </c>
      <c r="I8" s="36">
        <v>8</v>
      </c>
      <c r="J8" s="32">
        <f t="shared" si="2"/>
        <v>0.21621621621621623</v>
      </c>
      <c r="K8" s="31">
        <v>28</v>
      </c>
      <c r="L8" s="36">
        <v>331</v>
      </c>
      <c r="M8" s="27">
        <f t="shared" si="3"/>
        <v>8.9459459459459456</v>
      </c>
      <c r="N8" s="36">
        <v>7</v>
      </c>
      <c r="O8" s="32">
        <f t="shared" si="4"/>
        <v>0.1891891891891892</v>
      </c>
      <c r="P8" s="31">
        <v>11</v>
      </c>
      <c r="Q8" s="36">
        <v>153</v>
      </c>
      <c r="R8" s="27">
        <f t="shared" si="5"/>
        <v>4.1351351351351351</v>
      </c>
      <c r="S8" s="36">
        <v>4</v>
      </c>
      <c r="T8" s="32">
        <f t="shared" si="6"/>
        <v>0.10810810810810811</v>
      </c>
      <c r="U8" s="31">
        <v>17</v>
      </c>
      <c r="V8" s="36">
        <v>178</v>
      </c>
      <c r="W8" s="27">
        <f t="shared" si="7"/>
        <v>4.8108108108108105</v>
      </c>
      <c r="X8" s="36">
        <v>7</v>
      </c>
      <c r="Y8" s="32">
        <f t="shared" si="8"/>
        <v>0.1891891891891892</v>
      </c>
      <c r="Z8" s="31">
        <v>16</v>
      </c>
      <c r="AA8" s="36">
        <v>171</v>
      </c>
      <c r="AB8" s="27">
        <f t="shared" si="9"/>
        <v>4.6216216216216219</v>
      </c>
      <c r="AC8" s="36">
        <v>6</v>
      </c>
      <c r="AD8" s="32">
        <f t="shared" si="10"/>
        <v>0.16216216216216217</v>
      </c>
      <c r="AE8" s="31">
        <v>15</v>
      </c>
      <c r="AF8" s="36">
        <v>298</v>
      </c>
      <c r="AG8" s="27">
        <f t="shared" si="11"/>
        <v>8.0540540540540544</v>
      </c>
      <c r="AH8" s="36">
        <v>7</v>
      </c>
      <c r="AI8" s="32">
        <f t="shared" si="12"/>
        <v>0.1891891891891892</v>
      </c>
      <c r="AJ8" s="39">
        <v>5</v>
      </c>
      <c r="AK8" s="32">
        <f t="shared" si="13"/>
        <v>0.13513513513513514</v>
      </c>
      <c r="AL8" s="31">
        <v>13.726000000000001</v>
      </c>
      <c r="AM8" s="32">
        <f t="shared" si="14"/>
        <v>0.37097297297297299</v>
      </c>
      <c r="AN8" s="31">
        <v>2</v>
      </c>
      <c r="AO8" s="32">
        <v>4</v>
      </c>
      <c r="AP8" s="109">
        <v>1</v>
      </c>
      <c r="AQ8" s="109">
        <v>2</v>
      </c>
    </row>
    <row r="9" spans="1:43">
      <c r="A9" t="s">
        <v>1278</v>
      </c>
      <c r="B9" t="s">
        <v>940</v>
      </c>
      <c r="C9" s="31">
        <v>1989</v>
      </c>
      <c r="D9" s="27">
        <v>2013</v>
      </c>
      <c r="E9" s="32">
        <f t="shared" si="0"/>
        <v>24</v>
      </c>
      <c r="F9" s="31">
        <v>42</v>
      </c>
      <c r="G9" s="36">
        <v>1594</v>
      </c>
      <c r="H9" s="27">
        <f t="shared" si="1"/>
        <v>66.416666666666671</v>
      </c>
      <c r="I9" s="36">
        <v>20</v>
      </c>
      <c r="J9" s="32">
        <f t="shared" si="2"/>
        <v>0.83333333333333337</v>
      </c>
      <c r="K9" s="31">
        <v>41</v>
      </c>
      <c r="L9" s="36">
        <v>1593</v>
      </c>
      <c r="M9" s="27">
        <f t="shared" si="3"/>
        <v>66.375</v>
      </c>
      <c r="N9" s="36">
        <v>20</v>
      </c>
      <c r="O9" s="32">
        <f t="shared" si="4"/>
        <v>0.83333333333333337</v>
      </c>
      <c r="P9" s="31">
        <v>10</v>
      </c>
      <c r="Q9" s="36">
        <v>370</v>
      </c>
      <c r="R9" s="27">
        <f t="shared" si="5"/>
        <v>15.416666666666666</v>
      </c>
      <c r="S9" s="36">
        <v>8</v>
      </c>
      <c r="T9" s="32">
        <f t="shared" si="6"/>
        <v>0.33333333333333331</v>
      </c>
      <c r="U9" s="31">
        <v>31</v>
      </c>
      <c r="V9" s="36">
        <v>1223</v>
      </c>
      <c r="W9" s="27">
        <f t="shared" si="7"/>
        <v>50.958333333333336</v>
      </c>
      <c r="X9" s="36">
        <v>16</v>
      </c>
      <c r="Y9" s="32">
        <f t="shared" si="8"/>
        <v>0.66666666666666663</v>
      </c>
      <c r="Z9" s="31">
        <v>22</v>
      </c>
      <c r="AA9" s="36">
        <v>1017</v>
      </c>
      <c r="AB9" s="27">
        <f t="shared" si="9"/>
        <v>42.375</v>
      </c>
      <c r="AC9" s="36">
        <v>14</v>
      </c>
      <c r="AD9" s="32">
        <f t="shared" si="10"/>
        <v>0.58333333333333337</v>
      </c>
      <c r="AE9" s="31">
        <v>32</v>
      </c>
      <c r="AF9" s="36">
        <v>1503</v>
      </c>
      <c r="AG9" s="27">
        <f t="shared" si="11"/>
        <v>62.625</v>
      </c>
      <c r="AH9" s="36">
        <v>19</v>
      </c>
      <c r="AI9" s="32">
        <f t="shared" si="12"/>
        <v>0.79166666666666663</v>
      </c>
      <c r="AJ9" s="39">
        <v>0</v>
      </c>
      <c r="AK9" s="32">
        <f t="shared" si="13"/>
        <v>0</v>
      </c>
      <c r="AL9" s="31">
        <v>13.430999999999999</v>
      </c>
      <c r="AM9" s="32">
        <f t="shared" si="14"/>
        <v>0.55962499999999993</v>
      </c>
      <c r="AN9" s="31">
        <v>1</v>
      </c>
      <c r="AO9" s="32">
        <v>0</v>
      </c>
      <c r="AP9" s="109">
        <v>0</v>
      </c>
      <c r="AQ9" s="109">
        <v>0</v>
      </c>
    </row>
    <row r="10" spans="1:43">
      <c r="A10" t="s">
        <v>1279</v>
      </c>
      <c r="B10" t="s">
        <v>940</v>
      </c>
      <c r="C10" s="31">
        <v>1988</v>
      </c>
      <c r="D10" s="27">
        <v>2013</v>
      </c>
      <c r="E10" s="32">
        <f t="shared" si="0"/>
        <v>25</v>
      </c>
      <c r="F10" s="31">
        <v>18</v>
      </c>
      <c r="G10" s="36">
        <v>163</v>
      </c>
      <c r="H10" s="27">
        <f t="shared" si="1"/>
        <v>6.52</v>
      </c>
      <c r="I10" s="36">
        <v>9</v>
      </c>
      <c r="J10" s="32">
        <f t="shared" si="2"/>
        <v>0.36</v>
      </c>
      <c r="K10" s="31">
        <v>16</v>
      </c>
      <c r="L10" s="36">
        <v>148</v>
      </c>
      <c r="M10" s="27">
        <f t="shared" si="3"/>
        <v>5.92</v>
      </c>
      <c r="N10" s="36">
        <v>8</v>
      </c>
      <c r="O10" s="32">
        <f t="shared" si="4"/>
        <v>0.32</v>
      </c>
      <c r="P10" s="31">
        <v>16</v>
      </c>
      <c r="Q10" s="36">
        <v>148</v>
      </c>
      <c r="R10" s="27">
        <f t="shared" si="5"/>
        <v>5.92</v>
      </c>
      <c r="S10" s="36">
        <v>8</v>
      </c>
      <c r="T10" s="32">
        <f t="shared" si="6"/>
        <v>0.32</v>
      </c>
      <c r="U10" s="31">
        <v>0</v>
      </c>
      <c r="V10" s="36">
        <v>0</v>
      </c>
      <c r="W10" s="27">
        <f t="shared" si="7"/>
        <v>0</v>
      </c>
      <c r="X10" s="36">
        <v>0</v>
      </c>
      <c r="Y10" s="32">
        <f t="shared" si="8"/>
        <v>0</v>
      </c>
      <c r="Z10" s="31">
        <v>0</v>
      </c>
      <c r="AA10" s="36">
        <v>0</v>
      </c>
      <c r="AB10" s="27">
        <f t="shared" si="9"/>
        <v>0</v>
      </c>
      <c r="AC10" s="36">
        <v>0</v>
      </c>
      <c r="AD10" s="32">
        <f t="shared" si="10"/>
        <v>0</v>
      </c>
      <c r="AE10" s="31">
        <v>1</v>
      </c>
      <c r="AF10" s="36">
        <v>9</v>
      </c>
      <c r="AG10" s="27">
        <f t="shared" si="11"/>
        <v>0.36</v>
      </c>
      <c r="AH10" s="36">
        <v>1</v>
      </c>
      <c r="AI10" s="32">
        <f t="shared" si="12"/>
        <v>0.04</v>
      </c>
      <c r="AJ10" s="39">
        <v>24</v>
      </c>
      <c r="AK10" s="32">
        <f t="shared" si="13"/>
        <v>0.96</v>
      </c>
      <c r="AL10" s="31">
        <v>7.2549999999999999</v>
      </c>
      <c r="AM10" s="32">
        <f t="shared" si="14"/>
        <v>0.29020000000000001</v>
      </c>
      <c r="AN10" s="31">
        <v>0</v>
      </c>
      <c r="AO10" s="32">
        <v>0</v>
      </c>
      <c r="AP10" s="109">
        <v>0</v>
      </c>
      <c r="AQ10" s="109">
        <v>0</v>
      </c>
    </row>
    <row r="11" spans="1:43">
      <c r="A11" t="s">
        <v>1280</v>
      </c>
      <c r="B11" t="s">
        <v>940</v>
      </c>
      <c r="C11" s="31">
        <v>1996</v>
      </c>
      <c r="D11" s="27">
        <v>2013</v>
      </c>
      <c r="E11" s="32">
        <f t="shared" si="0"/>
        <v>17</v>
      </c>
      <c r="F11" s="31">
        <v>6</v>
      </c>
      <c r="G11" s="36">
        <v>56</v>
      </c>
      <c r="H11" s="27">
        <f t="shared" si="1"/>
        <v>3.2941176470588234</v>
      </c>
      <c r="I11" s="36">
        <v>5</v>
      </c>
      <c r="J11" s="32">
        <f t="shared" si="2"/>
        <v>0.29411764705882354</v>
      </c>
      <c r="K11" s="31">
        <v>6</v>
      </c>
      <c r="L11" s="36">
        <v>56</v>
      </c>
      <c r="M11" s="27">
        <f t="shared" si="3"/>
        <v>3.2941176470588234</v>
      </c>
      <c r="N11" s="36">
        <v>5</v>
      </c>
      <c r="O11" s="32">
        <f t="shared" si="4"/>
        <v>0.29411764705882354</v>
      </c>
      <c r="P11" s="31">
        <v>3</v>
      </c>
      <c r="Q11" s="36">
        <v>35</v>
      </c>
      <c r="R11" s="27">
        <f t="shared" si="5"/>
        <v>2.0588235294117645</v>
      </c>
      <c r="S11" s="36">
        <v>3</v>
      </c>
      <c r="T11" s="32">
        <f t="shared" si="6"/>
        <v>0.17647058823529413</v>
      </c>
      <c r="U11" s="31">
        <v>3</v>
      </c>
      <c r="V11" s="36">
        <v>21</v>
      </c>
      <c r="W11" s="27">
        <f t="shared" si="7"/>
        <v>1.2352941176470589</v>
      </c>
      <c r="X11" s="36">
        <v>2</v>
      </c>
      <c r="Y11" s="32">
        <f t="shared" si="8"/>
        <v>0.11764705882352941</v>
      </c>
      <c r="Z11" s="31">
        <v>0</v>
      </c>
      <c r="AA11" s="36">
        <v>0</v>
      </c>
      <c r="AB11" s="27">
        <f t="shared" si="9"/>
        <v>0</v>
      </c>
      <c r="AC11" s="36">
        <v>0</v>
      </c>
      <c r="AD11" s="32">
        <f t="shared" si="10"/>
        <v>0</v>
      </c>
      <c r="AE11" s="31">
        <v>2</v>
      </c>
      <c r="AF11" s="36">
        <v>11</v>
      </c>
      <c r="AG11" s="27">
        <f t="shared" si="11"/>
        <v>0.6470588235294118</v>
      </c>
      <c r="AH11" s="36">
        <v>1</v>
      </c>
      <c r="AI11" s="32">
        <f t="shared" si="12"/>
        <v>5.8823529411764705E-2</v>
      </c>
      <c r="AJ11" s="39">
        <v>0</v>
      </c>
      <c r="AK11" s="32">
        <f t="shared" si="13"/>
        <v>0</v>
      </c>
      <c r="AL11" s="31">
        <v>6.8630000000000004</v>
      </c>
      <c r="AM11" s="32">
        <f t="shared" si="14"/>
        <v>0.40370588235294119</v>
      </c>
      <c r="AN11" s="31">
        <v>0</v>
      </c>
      <c r="AO11" s="32">
        <v>0</v>
      </c>
      <c r="AP11" s="109">
        <v>0</v>
      </c>
      <c r="AQ11" s="109">
        <v>0</v>
      </c>
    </row>
    <row r="12" spans="1:43">
      <c r="A12" s="3" t="s">
        <v>1281</v>
      </c>
      <c r="B12" s="3" t="s">
        <v>920</v>
      </c>
      <c r="C12" s="31">
        <v>2005</v>
      </c>
      <c r="D12" s="27">
        <v>2013</v>
      </c>
      <c r="E12" s="32">
        <f t="shared" si="0"/>
        <v>8</v>
      </c>
      <c r="F12" s="31">
        <v>0</v>
      </c>
      <c r="G12" s="36">
        <v>0</v>
      </c>
      <c r="H12" s="27">
        <f t="shared" si="1"/>
        <v>0</v>
      </c>
      <c r="I12" s="36">
        <v>0</v>
      </c>
      <c r="J12" s="32">
        <f t="shared" si="2"/>
        <v>0</v>
      </c>
      <c r="K12" s="31">
        <v>0</v>
      </c>
      <c r="L12" s="36">
        <v>0</v>
      </c>
      <c r="M12" s="27">
        <f t="shared" si="3"/>
        <v>0</v>
      </c>
      <c r="N12" s="36">
        <v>0</v>
      </c>
      <c r="O12" s="32">
        <f t="shared" si="4"/>
        <v>0</v>
      </c>
      <c r="P12" s="31">
        <v>0</v>
      </c>
      <c r="Q12" s="36">
        <v>0</v>
      </c>
      <c r="R12" s="27">
        <f t="shared" si="5"/>
        <v>0</v>
      </c>
      <c r="S12" s="36">
        <v>0</v>
      </c>
      <c r="T12" s="32">
        <f t="shared" si="6"/>
        <v>0</v>
      </c>
      <c r="U12" s="31">
        <v>0</v>
      </c>
      <c r="V12" s="36">
        <v>0</v>
      </c>
      <c r="W12" s="27">
        <f t="shared" si="7"/>
        <v>0</v>
      </c>
      <c r="X12" s="36">
        <v>0</v>
      </c>
      <c r="Y12" s="32">
        <f t="shared" si="8"/>
        <v>0</v>
      </c>
      <c r="Z12" s="31">
        <v>0</v>
      </c>
      <c r="AA12" s="36">
        <v>0</v>
      </c>
      <c r="AB12" s="27">
        <f t="shared" si="9"/>
        <v>0</v>
      </c>
      <c r="AC12" s="36">
        <v>0</v>
      </c>
      <c r="AD12" s="32">
        <f t="shared" si="10"/>
        <v>0</v>
      </c>
      <c r="AE12" s="31">
        <v>0</v>
      </c>
      <c r="AF12" s="36">
        <v>0</v>
      </c>
      <c r="AG12" s="27">
        <f t="shared" si="11"/>
        <v>0</v>
      </c>
      <c r="AH12" s="36">
        <v>0</v>
      </c>
      <c r="AI12" s="32">
        <f t="shared" si="12"/>
        <v>0</v>
      </c>
      <c r="AJ12" s="39">
        <v>0</v>
      </c>
      <c r="AK12" s="32">
        <f t="shared" si="13"/>
        <v>0</v>
      </c>
      <c r="AL12" s="31">
        <v>0</v>
      </c>
      <c r="AM12" s="32">
        <f t="shared" si="14"/>
        <v>0</v>
      </c>
      <c r="AN12" s="31">
        <v>0</v>
      </c>
      <c r="AO12" s="32">
        <v>0</v>
      </c>
      <c r="AP12" s="109">
        <v>0</v>
      </c>
      <c r="AQ12" s="109">
        <v>0</v>
      </c>
    </row>
    <row r="13" spans="1:43">
      <c r="A13" t="s">
        <v>1282</v>
      </c>
      <c r="B13" t="s">
        <v>940</v>
      </c>
      <c r="C13" s="31">
        <v>1989</v>
      </c>
      <c r="D13" s="27">
        <v>2013</v>
      </c>
      <c r="E13" s="32">
        <f t="shared" si="0"/>
        <v>24</v>
      </c>
      <c r="F13" s="31">
        <v>3</v>
      </c>
      <c r="G13" s="36">
        <v>22</v>
      </c>
      <c r="H13" s="27">
        <f t="shared" si="1"/>
        <v>0.91666666666666663</v>
      </c>
      <c r="I13" s="36">
        <v>2</v>
      </c>
      <c r="J13" s="32">
        <f t="shared" si="2"/>
        <v>8.3333333333333329E-2</v>
      </c>
      <c r="K13" s="31">
        <v>0</v>
      </c>
      <c r="L13" s="36">
        <v>0</v>
      </c>
      <c r="M13" s="27">
        <f t="shared" si="3"/>
        <v>0</v>
      </c>
      <c r="N13" s="36">
        <v>0</v>
      </c>
      <c r="O13" s="32">
        <f t="shared" si="4"/>
        <v>0</v>
      </c>
      <c r="P13" s="31">
        <v>0</v>
      </c>
      <c r="Q13" s="36">
        <v>0</v>
      </c>
      <c r="R13" s="27">
        <f t="shared" si="5"/>
        <v>0</v>
      </c>
      <c r="S13" s="36">
        <v>0</v>
      </c>
      <c r="T13" s="32">
        <f t="shared" si="6"/>
        <v>0</v>
      </c>
      <c r="U13" s="31">
        <v>0</v>
      </c>
      <c r="V13" s="36">
        <v>0</v>
      </c>
      <c r="W13" s="27">
        <f t="shared" si="7"/>
        <v>0</v>
      </c>
      <c r="X13" s="36">
        <v>0</v>
      </c>
      <c r="Y13" s="32">
        <f t="shared" si="8"/>
        <v>0</v>
      </c>
      <c r="Z13" s="31">
        <v>0</v>
      </c>
      <c r="AA13" s="36">
        <v>0</v>
      </c>
      <c r="AB13" s="27">
        <f t="shared" si="9"/>
        <v>0</v>
      </c>
      <c r="AC13" s="36">
        <v>0</v>
      </c>
      <c r="AD13" s="32">
        <f t="shared" si="10"/>
        <v>0</v>
      </c>
      <c r="AE13" s="31">
        <v>1</v>
      </c>
      <c r="AF13" s="36">
        <v>16</v>
      </c>
      <c r="AG13" s="27">
        <f t="shared" si="11"/>
        <v>0.66666666666666663</v>
      </c>
      <c r="AH13" s="36">
        <v>1</v>
      </c>
      <c r="AI13" s="32">
        <f t="shared" si="12"/>
        <v>4.1666666666666664E-2</v>
      </c>
      <c r="AJ13" s="39">
        <v>0</v>
      </c>
      <c r="AK13" s="32">
        <f t="shared" si="13"/>
        <v>0</v>
      </c>
      <c r="AL13" s="31">
        <v>7.4509999999999996</v>
      </c>
      <c r="AM13" s="32">
        <f t="shared" si="14"/>
        <v>0.31045833333333334</v>
      </c>
      <c r="AN13" s="31">
        <v>0</v>
      </c>
      <c r="AO13" s="32">
        <v>0</v>
      </c>
      <c r="AP13" s="109">
        <v>0</v>
      </c>
      <c r="AQ13" s="109">
        <v>0</v>
      </c>
    </row>
    <row r="14" spans="1:43" ht="15" thickBot="1">
      <c r="A14" t="s">
        <v>1283</v>
      </c>
      <c r="B14" t="s">
        <v>940</v>
      </c>
      <c r="C14" s="33">
        <v>2008</v>
      </c>
      <c r="D14" s="34">
        <v>2013</v>
      </c>
      <c r="E14" s="35">
        <f t="shared" si="0"/>
        <v>5</v>
      </c>
      <c r="F14" s="33">
        <v>1</v>
      </c>
      <c r="G14" s="34">
        <v>1</v>
      </c>
      <c r="H14" s="34">
        <f t="shared" si="1"/>
        <v>0.2</v>
      </c>
      <c r="I14" s="34">
        <v>1</v>
      </c>
      <c r="J14" s="35">
        <f t="shared" si="2"/>
        <v>0.2</v>
      </c>
      <c r="K14" s="33">
        <v>1</v>
      </c>
      <c r="L14" s="34">
        <v>1</v>
      </c>
      <c r="M14" s="34">
        <f t="shared" si="3"/>
        <v>0.2</v>
      </c>
      <c r="N14" s="34">
        <v>1</v>
      </c>
      <c r="O14" s="35">
        <f t="shared" si="4"/>
        <v>0.2</v>
      </c>
      <c r="P14" s="33">
        <v>0</v>
      </c>
      <c r="Q14" s="34">
        <v>0</v>
      </c>
      <c r="R14" s="34">
        <f t="shared" si="5"/>
        <v>0</v>
      </c>
      <c r="S14" s="34">
        <v>0</v>
      </c>
      <c r="T14" s="35">
        <f t="shared" si="6"/>
        <v>0</v>
      </c>
      <c r="U14" s="33">
        <v>1</v>
      </c>
      <c r="V14" s="34">
        <v>1</v>
      </c>
      <c r="W14" s="34">
        <f t="shared" si="7"/>
        <v>0.2</v>
      </c>
      <c r="X14" s="34">
        <v>1</v>
      </c>
      <c r="Y14" s="35">
        <f t="shared" si="8"/>
        <v>0.2</v>
      </c>
      <c r="Z14" s="33">
        <v>1</v>
      </c>
      <c r="AA14" s="34">
        <v>1</v>
      </c>
      <c r="AB14" s="34">
        <f t="shared" si="9"/>
        <v>0.2</v>
      </c>
      <c r="AC14" s="34">
        <v>1</v>
      </c>
      <c r="AD14" s="35">
        <f t="shared" si="10"/>
        <v>0.2</v>
      </c>
      <c r="AE14" s="33">
        <v>1</v>
      </c>
      <c r="AF14" s="34">
        <v>1</v>
      </c>
      <c r="AG14" s="34">
        <f t="shared" si="11"/>
        <v>0.2</v>
      </c>
      <c r="AH14" s="34">
        <v>1</v>
      </c>
      <c r="AI14" s="35">
        <f t="shared" si="12"/>
        <v>0.2</v>
      </c>
      <c r="AJ14" s="74">
        <v>0</v>
      </c>
      <c r="AK14" s="35">
        <f t="shared" si="13"/>
        <v>0</v>
      </c>
      <c r="AL14" s="33">
        <v>0</v>
      </c>
      <c r="AM14" s="35">
        <f t="shared" si="14"/>
        <v>0</v>
      </c>
      <c r="AN14" s="33">
        <v>0</v>
      </c>
      <c r="AO14" s="35">
        <v>0</v>
      </c>
      <c r="AP14" s="88">
        <v>0</v>
      </c>
      <c r="AQ14" s="88">
        <v>0</v>
      </c>
    </row>
    <row r="15" spans="1:43">
      <c r="A15" t="s">
        <v>1253</v>
      </c>
      <c r="B15">
        <v>10</v>
      </c>
      <c r="G15">
        <f>SUM(G5:G14)</f>
        <v>2294</v>
      </c>
      <c r="H15" s="20">
        <f>SUM(H5:H14)</f>
        <v>93.756073889015084</v>
      </c>
      <c r="I15">
        <f>SUM(I5:I14)</f>
        <v>53</v>
      </c>
      <c r="J15">
        <f>SUM(J5:J14)</f>
        <v>2.7965243394655159</v>
      </c>
      <c r="L15">
        <f>SUM(L5:L14)</f>
        <v>2182</v>
      </c>
      <c r="M15" s="20">
        <f>SUM(M5:M14)</f>
        <v>90.032682640623818</v>
      </c>
      <c r="N15">
        <f>SUM(N5:N14)</f>
        <v>48</v>
      </c>
      <c r="O15">
        <f>SUM(O5:O14)</f>
        <v>2.6104496933908696</v>
      </c>
      <c r="Q15">
        <f>SUM(Q5:Q14)</f>
        <v>723</v>
      </c>
      <c r="R15" s="20">
        <f>SUM(R5:R14)</f>
        <v>29.840149140737378</v>
      </c>
      <c r="S15">
        <f>SUM(S5:S14)</f>
        <v>27</v>
      </c>
      <c r="T15">
        <f>SUM(T5:T14)</f>
        <v>1.4736263153910214</v>
      </c>
      <c r="V15">
        <f>SUM(V5:V14)</f>
        <v>1459</v>
      </c>
      <c r="W15" s="20">
        <f>SUM(W5:W14)</f>
        <v>60.192533499886444</v>
      </c>
      <c r="X15">
        <f>SUM(X5:X14)</f>
        <v>30</v>
      </c>
      <c r="Y15">
        <f>SUM(Y5:Y14)</f>
        <v>1.57826481944129</v>
      </c>
      <c r="AA15">
        <f>SUM(AA5:AA14)</f>
        <v>1213</v>
      </c>
      <c r="AB15" s="20">
        <f>SUM(AB5:AB14)</f>
        <v>49.756145431145434</v>
      </c>
      <c r="AC15">
        <f>SUM(AC5:AC14)</f>
        <v>24</v>
      </c>
      <c r="AD15">
        <f>SUM(AD5:AD14)</f>
        <v>1.3145431145431143</v>
      </c>
      <c r="AF15">
        <f t="shared" ref="AF15:AM15" si="15">SUM(AF5:AF14)</f>
        <v>1871</v>
      </c>
      <c r="AG15" s="20">
        <f t="shared" si="15"/>
        <v>76.2194462109168</v>
      </c>
      <c r="AH15">
        <f t="shared" si="15"/>
        <v>35</v>
      </c>
      <c r="AI15">
        <f t="shared" si="15"/>
        <v>1.8927746233628586</v>
      </c>
      <c r="AJ15">
        <f t="shared" si="15"/>
        <v>30</v>
      </c>
      <c r="AK15">
        <f t="shared" si="15"/>
        <v>1.1308494208494209</v>
      </c>
      <c r="AL15">
        <f t="shared" si="15"/>
        <v>63.920999999999999</v>
      </c>
      <c r="AM15">
        <f t="shared" si="15"/>
        <v>3.1195693315163906</v>
      </c>
      <c r="AN15">
        <f>SUM(AN5:AN14)</f>
        <v>3</v>
      </c>
      <c r="AO15">
        <f>SUM(AO5:AO14)</f>
        <v>4</v>
      </c>
      <c r="AP15">
        <v>2</v>
      </c>
      <c r="AQ15">
        <f>SUM(AQ5:AQ14)</f>
        <v>3</v>
      </c>
    </row>
    <row r="16" spans="1:43" ht="80" thickBot="1">
      <c r="G16" s="67" t="s">
        <v>1254</v>
      </c>
      <c r="H16" s="67" t="s">
        <v>1294</v>
      </c>
      <c r="I16" s="67" t="s">
        <v>1295</v>
      </c>
      <c r="J16" s="67" t="s">
        <v>1255</v>
      </c>
      <c r="K16" s="67"/>
      <c r="L16" s="67" t="s">
        <v>1256</v>
      </c>
      <c r="M16" s="67" t="s">
        <v>1296</v>
      </c>
      <c r="N16" s="67" t="s">
        <v>1297</v>
      </c>
      <c r="O16" s="67" t="s">
        <v>1257</v>
      </c>
      <c r="P16" s="67"/>
      <c r="Q16" s="67" t="s">
        <v>1258</v>
      </c>
      <c r="R16" s="67" t="s">
        <v>1298</v>
      </c>
      <c r="S16" s="67" t="s">
        <v>1299</v>
      </c>
      <c r="T16" s="67" t="s">
        <v>1259</v>
      </c>
      <c r="U16" s="67"/>
      <c r="V16" s="67" t="s">
        <v>1260</v>
      </c>
      <c r="W16" s="67" t="s">
        <v>1300</v>
      </c>
      <c r="X16" s="67" t="s">
        <v>1301</v>
      </c>
      <c r="Y16" s="67" t="s">
        <v>1261</v>
      </c>
      <c r="Z16" s="67"/>
      <c r="AA16" s="67" t="s">
        <v>1262</v>
      </c>
      <c r="AB16" s="67" t="s">
        <v>1304</v>
      </c>
      <c r="AC16" s="67" t="s">
        <v>1305</v>
      </c>
      <c r="AD16" s="67" t="s">
        <v>1263</v>
      </c>
      <c r="AE16" s="67"/>
      <c r="AF16" s="67" t="s">
        <v>1264</v>
      </c>
      <c r="AG16" s="67" t="s">
        <v>1302</v>
      </c>
      <c r="AH16" s="67" t="s">
        <v>1303</v>
      </c>
      <c r="AI16" s="67" t="s">
        <v>1265</v>
      </c>
      <c r="AJ16" s="67" t="s">
        <v>1266</v>
      </c>
      <c r="AK16" s="70" t="s">
        <v>1306</v>
      </c>
      <c r="AL16" s="64" t="s">
        <v>1309</v>
      </c>
      <c r="AM16" s="64" t="s">
        <v>1316</v>
      </c>
      <c r="AN16" s="67" t="s">
        <v>1353</v>
      </c>
      <c r="AO16" s="67" t="s">
        <v>1354</v>
      </c>
      <c r="AP16" s="67" t="s">
        <v>1355</v>
      </c>
      <c r="AQ16" s="67" t="s">
        <v>1358</v>
      </c>
    </row>
    <row r="17" spans="1:43" ht="30.75" customHeight="1" thickBot="1">
      <c r="G17" s="65">
        <f>G15/B15</f>
        <v>229.4</v>
      </c>
      <c r="H17" s="65">
        <f>H15/B15</f>
        <v>9.3756073889015088</v>
      </c>
      <c r="I17" s="65">
        <f>I15/B15</f>
        <v>5.3</v>
      </c>
      <c r="J17" s="65">
        <f>J15/B15</f>
        <v>0.27965243394655159</v>
      </c>
      <c r="L17" s="65">
        <f>L15/B15</f>
        <v>218.2</v>
      </c>
      <c r="M17" s="65">
        <f>M15/B15</f>
        <v>9.0032682640623811</v>
      </c>
      <c r="N17" s="65">
        <f>N15/B15</f>
        <v>4.8</v>
      </c>
      <c r="O17" s="65">
        <f>O15/B15</f>
        <v>0.26104496933908694</v>
      </c>
      <c r="Q17" s="65">
        <f>Q15/B15</f>
        <v>72.3</v>
      </c>
      <c r="R17" s="65">
        <f>R15/B15</f>
        <v>2.9840149140737378</v>
      </c>
      <c r="S17" s="65">
        <f>S15/B15</f>
        <v>2.7</v>
      </c>
      <c r="T17" s="65">
        <f>T15/B15</f>
        <v>0.14736263153910215</v>
      </c>
      <c r="V17" s="65">
        <f>V15/B15</f>
        <v>145.9</v>
      </c>
      <c r="W17" s="65">
        <f>W15/B15</f>
        <v>6.0192533499886443</v>
      </c>
      <c r="X17" s="65">
        <f>X15/B15</f>
        <v>3</v>
      </c>
      <c r="Y17" s="65">
        <f>Y15/B15</f>
        <v>0.15782648194412902</v>
      </c>
      <c r="AA17" s="65">
        <f>AA15/B15</f>
        <v>121.3</v>
      </c>
      <c r="AB17" s="65">
        <f>AB15/B15</f>
        <v>4.9756145431145438</v>
      </c>
      <c r="AC17" s="65">
        <f>AC15/B15</f>
        <v>2.4</v>
      </c>
      <c r="AD17" s="65">
        <f>AD15/B15</f>
        <v>0.13145431145431144</v>
      </c>
      <c r="AF17" s="65">
        <f>AF15/B15</f>
        <v>187.1</v>
      </c>
      <c r="AG17" s="65">
        <f>AG15/B15</f>
        <v>7.6219446210916804</v>
      </c>
      <c r="AH17" s="65">
        <f>AH15/B15</f>
        <v>3.5</v>
      </c>
      <c r="AI17" s="65">
        <f>AI15/B15</f>
        <v>0.18927746233628587</v>
      </c>
      <c r="AJ17" s="65">
        <f>AJ15/B15</f>
        <v>3</v>
      </c>
      <c r="AK17" s="65">
        <f>AK15/B15</f>
        <v>0.11308494208494209</v>
      </c>
      <c r="AL17" s="65">
        <f>AL15/B15</f>
        <v>6.3921000000000001</v>
      </c>
      <c r="AM17" s="65">
        <f>AM15/B15</f>
        <v>0.31195693315163908</v>
      </c>
      <c r="AN17" s="65">
        <f>AN15/B15</f>
        <v>0.3</v>
      </c>
      <c r="AO17" s="65">
        <f>AO15/B15</f>
        <v>0.4</v>
      </c>
      <c r="AP17" s="65">
        <f>AP15/B15</f>
        <v>0.2</v>
      </c>
      <c r="AQ17" s="65">
        <f>AQ15/B15</f>
        <v>0.3</v>
      </c>
    </row>
    <row r="19" spans="1:43">
      <c r="A19" s="59" t="s">
        <v>936</v>
      </c>
      <c r="B19" s="59" t="s">
        <v>981</v>
      </c>
      <c r="C19" s="59"/>
      <c r="D19" s="59" t="s">
        <v>982</v>
      </c>
      <c r="E19" s="59"/>
      <c r="F19" s="59"/>
      <c r="G19" s="59"/>
      <c r="H19" s="59"/>
      <c r="I19" s="60"/>
      <c r="J19" s="20"/>
      <c r="L19" t="s">
        <v>1310</v>
      </c>
      <c r="N19" t="s">
        <v>1311</v>
      </c>
      <c r="O19" t="s">
        <v>1312</v>
      </c>
      <c r="P19" t="s">
        <v>1313</v>
      </c>
    </row>
    <row r="20" spans="1:43">
      <c r="A20" s="60"/>
      <c r="B20" s="60"/>
      <c r="C20" s="60"/>
      <c r="D20" s="60"/>
      <c r="E20" s="60"/>
      <c r="F20" s="60"/>
      <c r="G20" s="60"/>
      <c r="H20" s="60"/>
      <c r="I20" s="60"/>
      <c r="J20" s="20"/>
    </row>
    <row r="21" spans="1:43">
      <c r="A21" s="60" t="s">
        <v>983</v>
      </c>
      <c r="B21" s="60">
        <v>3</v>
      </c>
      <c r="C21" s="60"/>
      <c r="D21" s="60">
        <v>17</v>
      </c>
      <c r="E21" s="60">
        <v>17</v>
      </c>
      <c r="F21" s="60">
        <v>17</v>
      </c>
      <c r="G21" s="60"/>
      <c r="H21" s="60"/>
      <c r="I21" s="60"/>
      <c r="J21" s="20"/>
      <c r="L21">
        <v>10.292999999999999</v>
      </c>
      <c r="N21">
        <v>3.431</v>
      </c>
      <c r="O21">
        <v>3.431</v>
      </c>
      <c r="P21">
        <v>3.431</v>
      </c>
    </row>
    <row r="22" spans="1:43">
      <c r="A22" s="60" t="s">
        <v>1174</v>
      </c>
      <c r="B22" s="60">
        <v>1</v>
      </c>
      <c r="C22" s="60"/>
      <c r="D22" s="60">
        <v>2</v>
      </c>
      <c r="E22" s="60"/>
      <c r="F22" s="60"/>
      <c r="G22" s="60"/>
      <c r="H22" s="60"/>
      <c r="I22" s="60"/>
      <c r="J22" s="20"/>
      <c r="L22">
        <v>4.9020000000000001</v>
      </c>
      <c r="N22">
        <v>4.9020000000000001</v>
      </c>
    </row>
    <row r="23" spans="1:43">
      <c r="A23" s="60" t="s">
        <v>1175</v>
      </c>
      <c r="B23" s="60">
        <v>6</v>
      </c>
      <c r="C23" s="60"/>
      <c r="D23" s="60">
        <v>6</v>
      </c>
      <c r="E23" s="60">
        <v>11</v>
      </c>
      <c r="F23" s="60">
        <v>11</v>
      </c>
      <c r="G23" s="60">
        <v>40</v>
      </c>
      <c r="H23" s="60"/>
      <c r="I23" s="60" t="s">
        <v>929</v>
      </c>
      <c r="J23" s="20" t="s">
        <v>929</v>
      </c>
      <c r="L23">
        <v>13.726000000000001</v>
      </c>
      <c r="N23">
        <v>4.51</v>
      </c>
      <c r="O23">
        <v>4.0199999999999996</v>
      </c>
      <c r="P23">
        <v>4.0199999999999996</v>
      </c>
      <c r="Q23">
        <v>1.1759999999999999</v>
      </c>
    </row>
    <row r="24" spans="1:43">
      <c r="A24" s="60" t="s">
        <v>1176</v>
      </c>
      <c r="B24" s="60">
        <v>3</v>
      </c>
      <c r="C24" s="60"/>
      <c r="D24" s="60">
        <v>2</v>
      </c>
      <c r="E24" s="60">
        <v>2</v>
      </c>
      <c r="F24" s="60">
        <v>15</v>
      </c>
      <c r="G24" s="60"/>
      <c r="H24" s="60"/>
      <c r="I24" s="60"/>
      <c r="J24" s="20"/>
      <c r="L24">
        <v>13.430999999999999</v>
      </c>
      <c r="N24">
        <v>4.9020000000000001</v>
      </c>
      <c r="O24">
        <v>4.9020000000000001</v>
      </c>
      <c r="P24">
        <v>3.6269999999999998</v>
      </c>
    </row>
    <row r="25" spans="1:43">
      <c r="A25" s="60" t="s">
        <v>1177</v>
      </c>
      <c r="B25" s="60">
        <v>5</v>
      </c>
      <c r="C25" s="60"/>
      <c r="D25" s="60">
        <v>3</v>
      </c>
      <c r="E25" s="60">
        <v>27</v>
      </c>
      <c r="F25" s="60" t="s">
        <v>929</v>
      </c>
      <c r="G25" s="60" t="s">
        <v>929</v>
      </c>
      <c r="H25" s="60"/>
      <c r="I25" s="60" t="s">
        <v>929</v>
      </c>
      <c r="J25" s="20"/>
      <c r="L25">
        <v>7.2549999999999999</v>
      </c>
      <c r="N25">
        <v>4.8040000000000003</v>
      </c>
      <c r="O25">
        <v>2.4510000000000001</v>
      </c>
    </row>
    <row r="26" spans="1:43">
      <c r="A26" s="60" t="s">
        <v>1178</v>
      </c>
      <c r="B26" s="60">
        <v>2</v>
      </c>
      <c r="C26" s="60"/>
      <c r="D26" s="60">
        <v>7</v>
      </c>
      <c r="E26" s="60">
        <v>27</v>
      </c>
      <c r="F26" s="60"/>
      <c r="G26" s="60"/>
      <c r="H26" s="60"/>
      <c r="I26" s="60"/>
      <c r="J26" s="20"/>
      <c r="L26">
        <v>6.8630000000000004</v>
      </c>
      <c r="N26">
        <v>4.4119999999999999</v>
      </c>
      <c r="O26">
        <v>2.4510000000000001</v>
      </c>
    </row>
    <row r="27" spans="1:43">
      <c r="A27" s="60" t="s">
        <v>1179</v>
      </c>
      <c r="B27" s="60">
        <v>2</v>
      </c>
      <c r="C27" s="60"/>
      <c r="D27" s="60">
        <v>11</v>
      </c>
      <c r="E27" s="60">
        <v>17</v>
      </c>
      <c r="F27" s="60"/>
      <c r="G27" s="60"/>
      <c r="H27" s="60"/>
      <c r="I27" s="60"/>
      <c r="J27" s="20"/>
      <c r="L27">
        <v>7.4509999999999996</v>
      </c>
      <c r="N27">
        <v>4.0199999999999996</v>
      </c>
      <c r="O27">
        <v>3.431</v>
      </c>
    </row>
  </sheetData>
  <hyperlinks>
    <hyperlink ref="A3" r:id="rId1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8"/>
  <sheetViews>
    <sheetView topLeftCell="P1" workbookViewId="0">
      <selection activeCell="AQ5" sqref="AQ5:AQ9"/>
    </sheetView>
  </sheetViews>
  <sheetFormatPr baseColWidth="10" defaultColWidth="8.83203125" defaultRowHeight="14" x14ac:dyDescent="0"/>
  <cols>
    <col min="1" max="1" width="18.5" customWidth="1"/>
    <col min="3" max="7" width="5.6640625" customWidth="1"/>
    <col min="8" max="8" width="5.6640625" style="20" customWidth="1"/>
    <col min="9" max="12" width="5.6640625" customWidth="1"/>
    <col min="13" max="13" width="5.6640625" style="20" customWidth="1"/>
    <col min="14" max="17" width="5.6640625" customWidth="1"/>
    <col min="18" max="18" width="5.6640625" style="20" customWidth="1"/>
    <col min="19" max="22" width="5.6640625" customWidth="1"/>
    <col min="23" max="23" width="5.6640625" style="20" customWidth="1"/>
    <col min="24" max="27" width="5.6640625" customWidth="1"/>
    <col min="28" max="28" width="5.6640625" style="20" customWidth="1"/>
    <col min="29" max="32" width="5.6640625" customWidth="1"/>
    <col min="33" max="33" width="5.6640625" style="20" customWidth="1"/>
    <col min="34" max="35" width="5.6640625" customWidth="1"/>
  </cols>
  <sheetData>
    <row r="1" spans="1:43">
      <c r="A1">
        <v>36</v>
      </c>
      <c r="B1" t="s">
        <v>49</v>
      </c>
      <c r="C1">
        <v>28</v>
      </c>
      <c r="D1">
        <v>39</v>
      </c>
      <c r="E1">
        <f>AVERAGE(C1:D1)</f>
        <v>33.5</v>
      </c>
      <c r="K1">
        <v>39</v>
      </c>
      <c r="L1" t="s">
        <v>49</v>
      </c>
      <c r="N1">
        <v>28</v>
      </c>
      <c r="O1">
        <v>39</v>
      </c>
      <c r="P1">
        <v>21</v>
      </c>
      <c r="Q1">
        <v>29</v>
      </c>
      <c r="S1">
        <v>37</v>
      </c>
      <c r="T1">
        <v>30.8</v>
      </c>
    </row>
    <row r="2" spans="1:43">
      <c r="A2" t="s">
        <v>613</v>
      </c>
    </row>
    <row r="3" spans="1:43" ht="15" thickBot="1">
      <c r="A3" s="19" t="s">
        <v>614</v>
      </c>
    </row>
    <row r="4" spans="1:43" ht="72.75" customHeight="1" thickBot="1">
      <c r="B4" t="s">
        <v>939</v>
      </c>
      <c r="C4" s="40" t="s">
        <v>938</v>
      </c>
      <c r="D4" s="41" t="s">
        <v>960</v>
      </c>
      <c r="E4" s="42" t="s">
        <v>959</v>
      </c>
      <c r="F4" s="48" t="s">
        <v>946</v>
      </c>
      <c r="G4" s="49" t="s">
        <v>944</v>
      </c>
      <c r="H4" s="49" t="s">
        <v>1284</v>
      </c>
      <c r="I4" s="49" t="s">
        <v>945</v>
      </c>
      <c r="J4" s="50" t="s">
        <v>964</v>
      </c>
      <c r="K4" s="45" t="s">
        <v>947</v>
      </c>
      <c r="L4" s="49" t="s">
        <v>942</v>
      </c>
      <c r="M4" s="49" t="s">
        <v>1285</v>
      </c>
      <c r="N4" s="49" t="s">
        <v>943</v>
      </c>
      <c r="O4" s="50" t="s">
        <v>965</v>
      </c>
      <c r="P4" s="45" t="s">
        <v>951</v>
      </c>
      <c r="Q4" s="49" t="s">
        <v>952</v>
      </c>
      <c r="R4" s="49" t="s">
        <v>1286</v>
      </c>
      <c r="S4" s="49" t="s">
        <v>937</v>
      </c>
      <c r="T4" s="50" t="s">
        <v>966</v>
      </c>
      <c r="U4" s="45" t="s">
        <v>953</v>
      </c>
      <c r="V4" s="49" t="s">
        <v>954</v>
      </c>
      <c r="W4" s="49" t="s">
        <v>1287</v>
      </c>
      <c r="X4" s="49" t="s">
        <v>955</v>
      </c>
      <c r="Y4" s="50" t="s">
        <v>967</v>
      </c>
      <c r="Z4" s="45" t="s">
        <v>948</v>
      </c>
      <c r="AA4" s="49" t="s">
        <v>949</v>
      </c>
      <c r="AB4" s="49" t="s">
        <v>1290</v>
      </c>
      <c r="AC4" s="49" t="s">
        <v>950</v>
      </c>
      <c r="AD4" s="50" t="s">
        <v>968</v>
      </c>
      <c r="AE4" s="45" t="s">
        <v>956</v>
      </c>
      <c r="AF4" s="49" t="s">
        <v>957</v>
      </c>
      <c r="AG4" s="49" t="s">
        <v>1291</v>
      </c>
      <c r="AH4" s="49" t="s">
        <v>958</v>
      </c>
      <c r="AI4" s="50" t="s">
        <v>969</v>
      </c>
      <c r="AJ4" s="72" t="s">
        <v>1252</v>
      </c>
      <c r="AK4" s="50" t="s">
        <v>1307</v>
      </c>
      <c r="AL4" s="72" t="s">
        <v>1309</v>
      </c>
      <c r="AM4" s="50" t="s">
        <v>1316</v>
      </c>
      <c r="AN4" s="72" t="s">
        <v>1317</v>
      </c>
      <c r="AO4" s="89" t="s">
        <v>1318</v>
      </c>
      <c r="AP4" s="108" t="s">
        <v>1319</v>
      </c>
      <c r="AQ4" s="110" t="s">
        <v>1357</v>
      </c>
    </row>
    <row r="5" spans="1:43">
      <c r="A5" t="s">
        <v>608</v>
      </c>
      <c r="B5" t="s">
        <v>940</v>
      </c>
      <c r="C5" s="28">
        <v>2008</v>
      </c>
      <c r="D5" s="29">
        <v>2013</v>
      </c>
      <c r="E5" s="30">
        <f>D5-C5</f>
        <v>5</v>
      </c>
      <c r="F5" s="28">
        <v>4</v>
      </c>
      <c r="G5" s="29">
        <v>31</v>
      </c>
      <c r="H5" s="29">
        <f>G5/E5</f>
        <v>6.2</v>
      </c>
      <c r="I5" s="29">
        <v>2</v>
      </c>
      <c r="J5" s="30">
        <f>I5/E5</f>
        <v>0.4</v>
      </c>
      <c r="K5" s="28">
        <v>4</v>
      </c>
      <c r="L5" s="29">
        <v>31</v>
      </c>
      <c r="M5" s="29">
        <f>L5/E5</f>
        <v>6.2</v>
      </c>
      <c r="N5" s="29">
        <v>2</v>
      </c>
      <c r="O5" s="30">
        <f>N5/E5</f>
        <v>0.4</v>
      </c>
      <c r="P5" s="28">
        <v>2</v>
      </c>
      <c r="Q5" s="29">
        <v>0</v>
      </c>
      <c r="R5" s="29">
        <f>Q5/E5</f>
        <v>0</v>
      </c>
      <c r="S5" s="29">
        <v>0</v>
      </c>
      <c r="T5" s="30">
        <f>S5/E5</f>
        <v>0</v>
      </c>
      <c r="U5" s="28">
        <v>2</v>
      </c>
      <c r="V5" s="29">
        <v>31</v>
      </c>
      <c r="W5" s="29">
        <f>V5/E5</f>
        <v>6.2</v>
      </c>
      <c r="X5" s="29">
        <v>2</v>
      </c>
      <c r="Y5" s="30">
        <f>X5/E5</f>
        <v>0.4</v>
      </c>
      <c r="Z5" s="28">
        <v>2</v>
      </c>
      <c r="AA5" s="29">
        <v>31</v>
      </c>
      <c r="AB5" s="29">
        <f>AA5/E5</f>
        <v>6.2</v>
      </c>
      <c r="AC5" s="29">
        <v>2</v>
      </c>
      <c r="AD5" s="30">
        <f>AC5/E5</f>
        <v>0.4</v>
      </c>
      <c r="AE5" s="28">
        <v>2</v>
      </c>
      <c r="AF5" s="29">
        <v>31</v>
      </c>
      <c r="AG5" s="29">
        <f>AF5/E5</f>
        <v>6.2</v>
      </c>
      <c r="AH5" s="29">
        <v>2</v>
      </c>
      <c r="AI5" s="30">
        <f>AH5/E5</f>
        <v>0.4</v>
      </c>
      <c r="AJ5" s="78">
        <v>0</v>
      </c>
      <c r="AK5" s="30">
        <f>AJ5/E5</f>
        <v>0</v>
      </c>
      <c r="AL5" s="28">
        <v>0</v>
      </c>
      <c r="AM5" s="30">
        <f>AL5/E5</f>
        <v>0</v>
      </c>
      <c r="AN5" s="28">
        <v>0</v>
      </c>
      <c r="AO5" s="30">
        <v>0</v>
      </c>
      <c r="AP5" s="87">
        <v>0</v>
      </c>
      <c r="AQ5" s="87">
        <v>0</v>
      </c>
    </row>
    <row r="6" spans="1:43">
      <c r="A6" s="21" t="s">
        <v>609</v>
      </c>
      <c r="B6" s="21" t="s">
        <v>921</v>
      </c>
      <c r="C6" s="31">
        <v>1975</v>
      </c>
      <c r="D6" s="27">
        <v>2013</v>
      </c>
      <c r="E6" s="32">
        <f t="shared" ref="E6:E9" si="0">D6-C6</f>
        <v>38</v>
      </c>
      <c r="F6" s="31">
        <v>8</v>
      </c>
      <c r="G6" s="36">
        <v>343</v>
      </c>
      <c r="H6" s="27">
        <f t="shared" ref="H6:H9" si="1">G6/E6</f>
        <v>9.026315789473685</v>
      </c>
      <c r="I6" s="36">
        <v>6</v>
      </c>
      <c r="J6" s="32">
        <f t="shared" ref="J6:J9" si="2">I6/E6</f>
        <v>0.15789473684210525</v>
      </c>
      <c r="K6" s="31">
        <v>8</v>
      </c>
      <c r="L6" s="36">
        <v>343</v>
      </c>
      <c r="M6" s="27">
        <f t="shared" ref="M6:M9" si="3">L6/E6</f>
        <v>9.026315789473685</v>
      </c>
      <c r="N6" s="36">
        <v>6</v>
      </c>
      <c r="O6" s="32">
        <f t="shared" ref="O6:O9" si="4">N6/E6</f>
        <v>0.15789473684210525</v>
      </c>
      <c r="P6" s="31">
        <v>1</v>
      </c>
      <c r="Q6" s="36">
        <v>14</v>
      </c>
      <c r="R6" s="27">
        <f t="shared" ref="R6:R9" si="5">Q6/E6</f>
        <v>0.36842105263157893</v>
      </c>
      <c r="S6" s="36">
        <v>1</v>
      </c>
      <c r="T6" s="32">
        <f t="shared" ref="T6:T9" si="6">S6/E6</f>
        <v>2.6315789473684209E-2</v>
      </c>
      <c r="U6" s="31">
        <v>7</v>
      </c>
      <c r="V6" s="36">
        <v>329</v>
      </c>
      <c r="W6" s="27">
        <f t="shared" ref="W6:W9" si="7">V6/E6</f>
        <v>8.6578947368421044</v>
      </c>
      <c r="X6" s="36">
        <v>5</v>
      </c>
      <c r="Y6" s="32">
        <f t="shared" ref="Y6:Y9" si="8">X6/E6</f>
        <v>0.13157894736842105</v>
      </c>
      <c r="Z6" s="31">
        <v>3</v>
      </c>
      <c r="AA6" s="36">
        <v>29</v>
      </c>
      <c r="AB6" s="27">
        <f t="shared" ref="AB6:AB9" si="9">AA6/E6</f>
        <v>0.76315789473684215</v>
      </c>
      <c r="AC6" s="36">
        <v>2</v>
      </c>
      <c r="AD6" s="32">
        <f t="shared" ref="AD6:AD9" si="10">AC6/E6</f>
        <v>5.2631578947368418E-2</v>
      </c>
      <c r="AE6" s="31">
        <v>6</v>
      </c>
      <c r="AF6" s="36">
        <v>315</v>
      </c>
      <c r="AG6" s="27">
        <f t="shared" ref="AG6:AG9" si="11">AF6/E6</f>
        <v>8.2894736842105257</v>
      </c>
      <c r="AH6" s="36">
        <v>4</v>
      </c>
      <c r="AI6" s="32">
        <f t="shared" ref="AI6:AI9" si="12">AH6/E6</f>
        <v>0.10526315789473684</v>
      </c>
      <c r="AJ6" s="39">
        <v>0</v>
      </c>
      <c r="AK6" s="32">
        <f t="shared" ref="AK6:AK9" si="13">AJ6/E6</f>
        <v>0</v>
      </c>
      <c r="AL6" s="31">
        <v>0.98</v>
      </c>
      <c r="AM6" s="32">
        <f t="shared" ref="AM6:AM9" si="14">AL6/E6</f>
        <v>2.5789473684210525E-2</v>
      </c>
      <c r="AN6" s="31">
        <v>0</v>
      </c>
      <c r="AO6" s="32">
        <v>0</v>
      </c>
      <c r="AP6" s="109">
        <v>0</v>
      </c>
      <c r="AQ6" s="109">
        <v>0</v>
      </c>
    </row>
    <row r="7" spans="1:43">
      <c r="A7" t="s">
        <v>610</v>
      </c>
      <c r="B7" t="s">
        <v>940</v>
      </c>
      <c r="C7" s="31">
        <v>2000</v>
      </c>
      <c r="D7" s="27">
        <v>2013</v>
      </c>
      <c r="E7" s="32">
        <f t="shared" si="0"/>
        <v>13</v>
      </c>
      <c r="F7" s="31">
        <v>7</v>
      </c>
      <c r="G7" s="36">
        <v>25</v>
      </c>
      <c r="H7" s="27">
        <f t="shared" si="1"/>
        <v>1.9230769230769231</v>
      </c>
      <c r="I7" s="36">
        <v>3</v>
      </c>
      <c r="J7" s="32">
        <f t="shared" si="2"/>
        <v>0.23076923076923078</v>
      </c>
      <c r="K7" s="31">
        <v>7</v>
      </c>
      <c r="L7" s="36">
        <v>25</v>
      </c>
      <c r="M7" s="27">
        <f t="shared" si="3"/>
        <v>1.9230769230769231</v>
      </c>
      <c r="N7" s="36">
        <v>3</v>
      </c>
      <c r="O7" s="32">
        <f t="shared" si="4"/>
        <v>0.23076923076923078</v>
      </c>
      <c r="P7" s="31">
        <v>6</v>
      </c>
      <c r="Q7" s="36">
        <v>25</v>
      </c>
      <c r="R7" s="27">
        <f t="shared" si="5"/>
        <v>1.9230769230769231</v>
      </c>
      <c r="S7" s="36">
        <v>3</v>
      </c>
      <c r="T7" s="32">
        <f t="shared" si="6"/>
        <v>0.23076923076923078</v>
      </c>
      <c r="U7" s="31">
        <v>1</v>
      </c>
      <c r="V7" s="36">
        <v>0</v>
      </c>
      <c r="W7" s="27">
        <f t="shared" si="7"/>
        <v>0</v>
      </c>
      <c r="X7" s="36">
        <v>0</v>
      </c>
      <c r="Y7" s="32">
        <f t="shared" si="8"/>
        <v>0</v>
      </c>
      <c r="Z7" s="31">
        <v>0</v>
      </c>
      <c r="AA7" s="36">
        <v>0</v>
      </c>
      <c r="AB7" s="27">
        <f t="shared" si="9"/>
        <v>0</v>
      </c>
      <c r="AC7" s="36">
        <v>0</v>
      </c>
      <c r="AD7" s="32">
        <f t="shared" si="10"/>
        <v>0</v>
      </c>
      <c r="AE7" s="31">
        <v>1</v>
      </c>
      <c r="AF7" s="36">
        <v>0</v>
      </c>
      <c r="AG7" s="27">
        <f t="shared" si="11"/>
        <v>0</v>
      </c>
      <c r="AH7" s="36">
        <v>0</v>
      </c>
      <c r="AI7" s="32">
        <f t="shared" si="12"/>
        <v>0</v>
      </c>
      <c r="AJ7" s="39">
        <v>0</v>
      </c>
      <c r="AK7" s="32">
        <f t="shared" si="13"/>
        <v>0</v>
      </c>
      <c r="AL7" s="31">
        <v>3.3330000000000002</v>
      </c>
      <c r="AM7" s="32">
        <f t="shared" si="14"/>
        <v>0.25638461538461538</v>
      </c>
      <c r="AN7" s="31">
        <v>0</v>
      </c>
      <c r="AO7" s="32">
        <v>0</v>
      </c>
      <c r="AP7" s="109">
        <v>0</v>
      </c>
      <c r="AQ7" s="109">
        <v>0</v>
      </c>
    </row>
    <row r="8" spans="1:43">
      <c r="A8" t="s">
        <v>611</v>
      </c>
      <c r="B8" t="s">
        <v>940</v>
      </c>
      <c r="C8" s="31">
        <v>2000</v>
      </c>
      <c r="D8" s="27">
        <v>2013</v>
      </c>
      <c r="E8" s="32">
        <f t="shared" si="0"/>
        <v>13</v>
      </c>
      <c r="F8" s="31">
        <v>10</v>
      </c>
      <c r="G8" s="36">
        <v>210</v>
      </c>
      <c r="H8" s="27">
        <f t="shared" si="1"/>
        <v>16.153846153846153</v>
      </c>
      <c r="I8" s="36">
        <v>7</v>
      </c>
      <c r="J8" s="32">
        <f t="shared" si="2"/>
        <v>0.53846153846153844</v>
      </c>
      <c r="K8" s="31">
        <v>9</v>
      </c>
      <c r="L8" s="36">
        <v>207</v>
      </c>
      <c r="M8" s="27">
        <f t="shared" si="3"/>
        <v>15.923076923076923</v>
      </c>
      <c r="N8" s="36">
        <v>7</v>
      </c>
      <c r="O8" s="32">
        <f t="shared" si="4"/>
        <v>0.53846153846153844</v>
      </c>
      <c r="P8" s="31">
        <v>5</v>
      </c>
      <c r="Q8" s="36">
        <v>128</v>
      </c>
      <c r="R8" s="27">
        <f t="shared" si="5"/>
        <v>9.8461538461538467</v>
      </c>
      <c r="S8" s="36">
        <v>4</v>
      </c>
      <c r="T8" s="32">
        <f t="shared" si="6"/>
        <v>0.30769230769230771</v>
      </c>
      <c r="U8" s="31">
        <v>4</v>
      </c>
      <c r="V8" s="36">
        <v>79</v>
      </c>
      <c r="W8" s="27">
        <f t="shared" si="7"/>
        <v>6.0769230769230766</v>
      </c>
      <c r="X8" s="36">
        <v>4</v>
      </c>
      <c r="Y8" s="32">
        <f t="shared" si="8"/>
        <v>0.30769230769230771</v>
      </c>
      <c r="Z8" s="31">
        <v>3</v>
      </c>
      <c r="AA8" s="36">
        <v>73</v>
      </c>
      <c r="AB8" s="27">
        <f t="shared" si="9"/>
        <v>5.615384615384615</v>
      </c>
      <c r="AC8" s="36">
        <v>3</v>
      </c>
      <c r="AD8" s="32">
        <f t="shared" si="10"/>
        <v>0.23076923076923078</v>
      </c>
      <c r="AE8" s="31">
        <v>4</v>
      </c>
      <c r="AF8" s="36">
        <v>94</v>
      </c>
      <c r="AG8" s="27">
        <f t="shared" si="11"/>
        <v>7.2307692307692308</v>
      </c>
      <c r="AH8" s="36">
        <v>4</v>
      </c>
      <c r="AI8" s="32">
        <f t="shared" si="12"/>
        <v>0.30769230769230771</v>
      </c>
      <c r="AJ8" s="39">
        <v>0</v>
      </c>
      <c r="AK8" s="32">
        <f t="shared" si="13"/>
        <v>0</v>
      </c>
      <c r="AL8" s="31">
        <v>4.8040000000000003</v>
      </c>
      <c r="AM8" s="32">
        <f t="shared" si="14"/>
        <v>0.36953846153846154</v>
      </c>
      <c r="AN8" s="31">
        <v>0</v>
      </c>
      <c r="AO8" s="32">
        <v>0</v>
      </c>
      <c r="AP8" s="109">
        <v>0</v>
      </c>
      <c r="AQ8" s="109">
        <v>0</v>
      </c>
    </row>
    <row r="9" spans="1:43" ht="15" thickBot="1">
      <c r="A9" t="s">
        <v>612</v>
      </c>
      <c r="B9" t="s">
        <v>940</v>
      </c>
      <c r="C9" s="33">
        <v>2006</v>
      </c>
      <c r="D9" s="34">
        <v>2013</v>
      </c>
      <c r="E9" s="35">
        <f t="shared" si="0"/>
        <v>7</v>
      </c>
      <c r="F9" s="33">
        <v>7</v>
      </c>
      <c r="G9" s="34">
        <v>50</v>
      </c>
      <c r="H9" s="34">
        <f t="shared" si="1"/>
        <v>7.1428571428571432</v>
      </c>
      <c r="I9" s="34">
        <v>4</v>
      </c>
      <c r="J9" s="35">
        <f t="shared" si="2"/>
        <v>0.5714285714285714</v>
      </c>
      <c r="K9" s="33">
        <v>7</v>
      </c>
      <c r="L9" s="34">
        <v>50</v>
      </c>
      <c r="M9" s="34">
        <f t="shared" si="3"/>
        <v>7.1428571428571432</v>
      </c>
      <c r="N9" s="34">
        <v>4</v>
      </c>
      <c r="O9" s="35">
        <f t="shared" si="4"/>
        <v>0.5714285714285714</v>
      </c>
      <c r="P9" s="33">
        <v>3</v>
      </c>
      <c r="Q9" s="34">
        <v>19</v>
      </c>
      <c r="R9" s="34">
        <f t="shared" si="5"/>
        <v>2.7142857142857144</v>
      </c>
      <c r="S9" s="34">
        <v>2</v>
      </c>
      <c r="T9" s="35">
        <f t="shared" si="6"/>
        <v>0.2857142857142857</v>
      </c>
      <c r="U9" s="33">
        <v>4</v>
      </c>
      <c r="V9" s="34">
        <v>31</v>
      </c>
      <c r="W9" s="34">
        <f t="shared" si="7"/>
        <v>4.4285714285714288</v>
      </c>
      <c r="X9" s="34">
        <v>3</v>
      </c>
      <c r="Y9" s="35">
        <f t="shared" si="8"/>
        <v>0.42857142857142855</v>
      </c>
      <c r="Z9" s="33">
        <v>1</v>
      </c>
      <c r="AA9" s="34">
        <v>0</v>
      </c>
      <c r="AB9" s="34">
        <f t="shared" si="9"/>
        <v>0</v>
      </c>
      <c r="AC9" s="34">
        <v>0</v>
      </c>
      <c r="AD9" s="35">
        <f t="shared" si="10"/>
        <v>0</v>
      </c>
      <c r="AE9" s="33">
        <v>3</v>
      </c>
      <c r="AF9" s="34">
        <v>36</v>
      </c>
      <c r="AG9" s="34">
        <f t="shared" si="11"/>
        <v>5.1428571428571432</v>
      </c>
      <c r="AH9" s="34">
        <v>4</v>
      </c>
      <c r="AI9" s="35">
        <f t="shared" si="12"/>
        <v>0.5714285714285714</v>
      </c>
      <c r="AJ9" s="74">
        <v>0</v>
      </c>
      <c r="AK9" s="35">
        <f t="shared" si="13"/>
        <v>0</v>
      </c>
      <c r="AL9" s="33">
        <v>0</v>
      </c>
      <c r="AM9" s="35">
        <f t="shared" si="14"/>
        <v>0</v>
      </c>
      <c r="AN9" s="33">
        <v>0</v>
      </c>
      <c r="AO9" s="35">
        <v>0</v>
      </c>
      <c r="AP9" s="88">
        <v>0</v>
      </c>
      <c r="AQ9" s="88">
        <v>0</v>
      </c>
    </row>
    <row r="10" spans="1:43">
      <c r="A10" t="s">
        <v>1253</v>
      </c>
      <c r="B10">
        <v>5</v>
      </c>
      <c r="G10">
        <f>SUM(G5:G9)</f>
        <v>659</v>
      </c>
      <c r="H10" s="20">
        <f>SUM(H5:H9)</f>
        <v>40.446096009253907</v>
      </c>
      <c r="I10">
        <f>SUM(I5:I9)</f>
        <v>22</v>
      </c>
      <c r="J10">
        <f>SUM(J5:J9)</f>
        <v>1.8985540775014458</v>
      </c>
      <c r="L10">
        <f>SUM(L5:L9)</f>
        <v>656</v>
      </c>
      <c r="M10" s="20">
        <f>SUM(M5:M9)</f>
        <v>40.215326778484673</v>
      </c>
      <c r="N10">
        <f>SUM(N5:N9)</f>
        <v>22</v>
      </c>
      <c r="O10">
        <f>SUM(O5:O9)</f>
        <v>1.8985540775014458</v>
      </c>
      <c r="Q10">
        <f>SUM(Q5:Q9)</f>
        <v>186</v>
      </c>
      <c r="R10" s="20">
        <f>SUM(R5:R9)</f>
        <v>14.851937536148064</v>
      </c>
      <c r="S10">
        <f>SUM(S5:S9)</f>
        <v>10</v>
      </c>
      <c r="T10">
        <f>SUM(T5:T9)</f>
        <v>0.85049161364950843</v>
      </c>
      <c r="V10">
        <f>SUM(V5:V9)</f>
        <v>470</v>
      </c>
      <c r="W10" s="20">
        <f>SUM(W5:W9)</f>
        <v>25.363389242336609</v>
      </c>
      <c r="X10">
        <f>SUM(X5:X9)</f>
        <v>14</v>
      </c>
      <c r="Y10">
        <f>SUM(Y5:Y9)</f>
        <v>1.2678426836321572</v>
      </c>
      <c r="AA10">
        <f>SUM(AA5:AA9)</f>
        <v>133</v>
      </c>
      <c r="AB10" s="20">
        <f>SUM(AB5:AB9)</f>
        <v>12.578542510121459</v>
      </c>
      <c r="AC10">
        <f>SUM(AC5:AC9)</f>
        <v>7</v>
      </c>
      <c r="AD10">
        <f>SUM(AD5:AD9)</f>
        <v>0.68340080971659922</v>
      </c>
      <c r="AF10">
        <f t="shared" ref="AF10:AM10" si="15">SUM(AF5:AF9)</f>
        <v>476</v>
      </c>
      <c r="AG10" s="20">
        <f t="shared" si="15"/>
        <v>26.863100057836899</v>
      </c>
      <c r="AH10">
        <f t="shared" si="15"/>
        <v>14</v>
      </c>
      <c r="AI10">
        <f t="shared" si="15"/>
        <v>1.384384037015616</v>
      </c>
      <c r="AJ10">
        <f t="shared" si="15"/>
        <v>0</v>
      </c>
      <c r="AK10">
        <f t="shared" si="15"/>
        <v>0</v>
      </c>
      <c r="AL10">
        <f t="shared" si="15"/>
        <v>9.1170000000000009</v>
      </c>
      <c r="AM10">
        <f t="shared" si="15"/>
        <v>0.65171255060728739</v>
      </c>
      <c r="AN10">
        <f>SUM(AN5:AN9)</f>
        <v>0</v>
      </c>
      <c r="AO10">
        <f>SUM(AO5:AO9)</f>
        <v>0</v>
      </c>
      <c r="AP10">
        <v>0</v>
      </c>
      <c r="AQ10">
        <f>SUM(AQ5:AQ9)</f>
        <v>0</v>
      </c>
    </row>
    <row r="11" spans="1:43" ht="80" thickBot="1">
      <c r="G11" s="67" t="s">
        <v>1254</v>
      </c>
      <c r="H11" s="67" t="s">
        <v>1294</v>
      </c>
      <c r="I11" s="67" t="s">
        <v>1295</v>
      </c>
      <c r="J11" s="67" t="s">
        <v>1255</v>
      </c>
      <c r="K11" s="67"/>
      <c r="L11" s="67" t="s">
        <v>1256</v>
      </c>
      <c r="M11" s="67" t="s">
        <v>1296</v>
      </c>
      <c r="N11" s="67" t="s">
        <v>1297</v>
      </c>
      <c r="O11" s="67" t="s">
        <v>1257</v>
      </c>
      <c r="P11" s="67"/>
      <c r="Q11" s="67" t="s">
        <v>1258</v>
      </c>
      <c r="R11" s="67" t="s">
        <v>1298</v>
      </c>
      <c r="S11" s="67" t="s">
        <v>1299</v>
      </c>
      <c r="T11" s="67" t="s">
        <v>1259</v>
      </c>
      <c r="U11" s="67"/>
      <c r="V11" s="67" t="s">
        <v>1260</v>
      </c>
      <c r="W11" s="67" t="s">
        <v>1300</v>
      </c>
      <c r="X11" s="67" t="s">
        <v>1301</v>
      </c>
      <c r="Y11" s="67" t="s">
        <v>1261</v>
      </c>
      <c r="Z11" s="67"/>
      <c r="AA11" s="67" t="s">
        <v>1262</v>
      </c>
      <c r="AB11" s="67" t="s">
        <v>1304</v>
      </c>
      <c r="AC11" s="67" t="s">
        <v>1305</v>
      </c>
      <c r="AD11" s="67" t="s">
        <v>1263</v>
      </c>
      <c r="AE11" s="67"/>
      <c r="AF11" s="67" t="s">
        <v>1264</v>
      </c>
      <c r="AG11" s="67" t="s">
        <v>1302</v>
      </c>
      <c r="AH11" s="67" t="s">
        <v>1303</v>
      </c>
      <c r="AI11" s="67" t="s">
        <v>1265</v>
      </c>
      <c r="AJ11" s="67" t="s">
        <v>1266</v>
      </c>
      <c r="AK11" s="70" t="s">
        <v>1306</v>
      </c>
      <c r="AL11" s="64" t="s">
        <v>1309</v>
      </c>
      <c r="AM11" s="64" t="s">
        <v>1316</v>
      </c>
      <c r="AN11" s="67" t="s">
        <v>1353</v>
      </c>
      <c r="AO11" s="67" t="s">
        <v>1354</v>
      </c>
      <c r="AP11" s="67" t="s">
        <v>1355</v>
      </c>
      <c r="AQ11" s="67" t="s">
        <v>1358</v>
      </c>
    </row>
    <row r="12" spans="1:43" ht="30" customHeight="1" thickBot="1">
      <c r="G12" s="65">
        <f>G10/B10</f>
        <v>131.80000000000001</v>
      </c>
      <c r="H12" s="65">
        <f>H10/B10</f>
        <v>8.0892192018507814</v>
      </c>
      <c r="I12" s="65">
        <f>I10/B10</f>
        <v>4.4000000000000004</v>
      </c>
      <c r="J12" s="65">
        <f>J10/B10</f>
        <v>0.37971081550028918</v>
      </c>
      <c r="L12" s="65">
        <f>L10/B10</f>
        <v>131.19999999999999</v>
      </c>
      <c r="M12" s="65">
        <f>M10/B10</f>
        <v>8.0430653556969354</v>
      </c>
      <c r="N12" s="65">
        <f>N10/B10</f>
        <v>4.4000000000000004</v>
      </c>
      <c r="O12" s="65">
        <f>O10/B10</f>
        <v>0.37971081550028918</v>
      </c>
      <c r="Q12" s="65">
        <f>Q10/B10</f>
        <v>37.200000000000003</v>
      </c>
      <c r="R12" s="65">
        <f>R10/B10</f>
        <v>2.9703875072296126</v>
      </c>
      <c r="S12" s="65">
        <f>S10/B10</f>
        <v>2</v>
      </c>
      <c r="T12" s="65">
        <f>T10/B10</f>
        <v>0.17009832272990169</v>
      </c>
      <c r="V12" s="65">
        <f>V10/B10</f>
        <v>94</v>
      </c>
      <c r="W12" s="65">
        <f>W10/B10</f>
        <v>5.0726778484673218</v>
      </c>
      <c r="X12" s="65">
        <f>X10/B10</f>
        <v>2.8</v>
      </c>
      <c r="Y12" s="65">
        <f>Y10/B10</f>
        <v>0.25356853672643143</v>
      </c>
      <c r="AA12" s="65">
        <f>AA10/B10</f>
        <v>26.6</v>
      </c>
      <c r="AB12" s="65">
        <f>AB10/B10</f>
        <v>2.5157085020242915</v>
      </c>
      <c r="AC12" s="65">
        <f>AC10/B10</f>
        <v>1.4</v>
      </c>
      <c r="AD12" s="65">
        <f>AD10/B10</f>
        <v>0.13668016194331983</v>
      </c>
      <c r="AF12" s="65">
        <f>AF10/B10</f>
        <v>95.2</v>
      </c>
      <c r="AG12" s="65">
        <f>AG10/B10</f>
        <v>5.3726200115673794</v>
      </c>
      <c r="AH12" s="65">
        <f>AH10/B10</f>
        <v>2.8</v>
      </c>
      <c r="AI12" s="65">
        <f>AI10/B10</f>
        <v>0.2768768074031232</v>
      </c>
      <c r="AJ12" s="65">
        <f>AJ10/B10</f>
        <v>0</v>
      </c>
      <c r="AK12" s="65">
        <f>AK10/B10</f>
        <v>0</v>
      </c>
      <c r="AL12" s="65">
        <f>AL10/B10</f>
        <v>1.8234000000000001</v>
      </c>
      <c r="AM12" s="65">
        <f>AM10/B10</f>
        <v>0.13034251012145748</v>
      </c>
      <c r="AN12" s="65">
        <f>AN10/B10</f>
        <v>0</v>
      </c>
      <c r="AO12" s="65">
        <f>AO10/B10</f>
        <v>0</v>
      </c>
      <c r="AP12" s="65">
        <f>AP10/B10</f>
        <v>0</v>
      </c>
      <c r="AQ12" s="65">
        <f>AQ10/B10</f>
        <v>0</v>
      </c>
    </row>
    <row r="14" spans="1:43">
      <c r="A14" s="59" t="s">
        <v>936</v>
      </c>
      <c r="B14" s="59" t="s">
        <v>981</v>
      </c>
      <c r="C14" s="59"/>
      <c r="D14" s="59" t="s">
        <v>982</v>
      </c>
      <c r="L14" t="s">
        <v>1310</v>
      </c>
      <c r="N14" t="s">
        <v>1311</v>
      </c>
      <c r="O14" t="s">
        <v>1312</v>
      </c>
      <c r="P14" t="s">
        <v>1313</v>
      </c>
    </row>
    <row r="15" spans="1:43">
      <c r="A15" s="60"/>
      <c r="B15" s="60"/>
      <c r="C15" s="60"/>
      <c r="D15" s="60"/>
    </row>
    <row r="16" spans="1:43">
      <c r="A16" s="60" t="s">
        <v>1180</v>
      </c>
      <c r="B16" s="60">
        <v>1</v>
      </c>
      <c r="C16" s="60"/>
      <c r="D16" s="60">
        <v>18</v>
      </c>
      <c r="L16">
        <v>3.3330000000000002</v>
      </c>
      <c r="N16">
        <v>3.3330000000000002</v>
      </c>
    </row>
    <row r="17" spans="1:14">
      <c r="A17" s="60" t="s">
        <v>1181</v>
      </c>
      <c r="B17" s="60">
        <v>1</v>
      </c>
      <c r="C17" s="60"/>
      <c r="D17" s="60">
        <v>3</v>
      </c>
      <c r="L17">
        <v>4.8040000000000003</v>
      </c>
      <c r="N17">
        <v>4.8040000000000003</v>
      </c>
    </row>
    <row r="18" spans="1:14">
      <c r="A18" t="s">
        <v>1333</v>
      </c>
      <c r="B18">
        <v>1</v>
      </c>
      <c r="D18">
        <v>42</v>
      </c>
      <c r="L18">
        <v>0.98</v>
      </c>
      <c r="N18">
        <v>0.98</v>
      </c>
    </row>
  </sheetData>
  <hyperlinks>
    <hyperlink ref="A3" r:id="rId1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9"/>
  <sheetViews>
    <sheetView topLeftCell="A4" workbookViewId="0">
      <selection activeCell="AQ5" sqref="AQ5:AQ10"/>
    </sheetView>
  </sheetViews>
  <sheetFormatPr baseColWidth="10" defaultColWidth="8.83203125" defaultRowHeight="14" x14ac:dyDescent="0"/>
  <cols>
    <col min="1" max="1" width="18.5" customWidth="1"/>
    <col min="3" max="7" width="5.6640625" customWidth="1"/>
    <col min="8" max="8" width="5.6640625" style="20" customWidth="1"/>
    <col min="9" max="12" width="5.6640625" customWidth="1"/>
    <col min="13" max="13" width="5.6640625" style="20" customWidth="1"/>
    <col min="14" max="17" width="5.6640625" customWidth="1"/>
    <col min="18" max="18" width="5.6640625" style="20" customWidth="1"/>
    <col min="19" max="22" width="5.6640625" customWidth="1"/>
    <col min="23" max="23" width="5.6640625" style="20" customWidth="1"/>
    <col min="24" max="27" width="5.6640625" customWidth="1"/>
    <col min="28" max="28" width="5.6640625" style="20" customWidth="1"/>
    <col min="29" max="32" width="5.6640625" customWidth="1"/>
    <col min="33" max="33" width="5.6640625" style="20" customWidth="1"/>
    <col min="34" max="35" width="5.6640625" customWidth="1"/>
  </cols>
  <sheetData>
    <row r="1" spans="1:43">
      <c r="A1">
        <v>38</v>
      </c>
      <c r="B1" t="s">
        <v>50</v>
      </c>
      <c r="C1">
        <v>33</v>
      </c>
      <c r="D1">
        <v>39</v>
      </c>
      <c r="E1">
        <f>AVERAGE(C1:D1)</f>
        <v>36</v>
      </c>
      <c r="K1">
        <v>42</v>
      </c>
      <c r="L1" t="s">
        <v>50</v>
      </c>
      <c r="N1">
        <v>33</v>
      </c>
      <c r="O1">
        <v>39</v>
      </c>
      <c r="P1">
        <v>21</v>
      </c>
      <c r="Q1">
        <v>30</v>
      </c>
      <c r="S1">
        <v>37</v>
      </c>
      <c r="T1">
        <v>32</v>
      </c>
    </row>
    <row r="2" spans="1:43">
      <c r="A2" t="s">
        <v>643</v>
      </c>
    </row>
    <row r="3" spans="1:43" ht="15" thickBot="1">
      <c r="A3" t="s">
        <v>644</v>
      </c>
    </row>
    <row r="4" spans="1:43" ht="71.25" customHeight="1" thickBot="1">
      <c r="B4" t="s">
        <v>939</v>
      </c>
      <c r="C4" s="40" t="s">
        <v>938</v>
      </c>
      <c r="D4" s="41" t="s">
        <v>960</v>
      </c>
      <c r="E4" s="42" t="s">
        <v>959</v>
      </c>
      <c r="F4" s="48" t="s">
        <v>946</v>
      </c>
      <c r="G4" s="49" t="s">
        <v>944</v>
      </c>
      <c r="H4" s="49" t="s">
        <v>1284</v>
      </c>
      <c r="I4" s="49" t="s">
        <v>945</v>
      </c>
      <c r="J4" s="50" t="s">
        <v>964</v>
      </c>
      <c r="K4" s="45" t="s">
        <v>947</v>
      </c>
      <c r="L4" s="49" t="s">
        <v>942</v>
      </c>
      <c r="M4" s="49" t="s">
        <v>1285</v>
      </c>
      <c r="N4" s="49" t="s">
        <v>943</v>
      </c>
      <c r="O4" s="50" t="s">
        <v>965</v>
      </c>
      <c r="P4" s="45" t="s">
        <v>951</v>
      </c>
      <c r="Q4" s="49" t="s">
        <v>952</v>
      </c>
      <c r="R4" s="49" t="s">
        <v>1286</v>
      </c>
      <c r="S4" s="49" t="s">
        <v>937</v>
      </c>
      <c r="T4" s="50" t="s">
        <v>966</v>
      </c>
      <c r="U4" s="45" t="s">
        <v>953</v>
      </c>
      <c r="V4" s="49" t="s">
        <v>954</v>
      </c>
      <c r="W4" s="49" t="s">
        <v>1287</v>
      </c>
      <c r="X4" s="49" t="s">
        <v>955</v>
      </c>
      <c r="Y4" s="50" t="s">
        <v>967</v>
      </c>
      <c r="Z4" s="45" t="s">
        <v>948</v>
      </c>
      <c r="AA4" s="49" t="s">
        <v>949</v>
      </c>
      <c r="AB4" s="49" t="s">
        <v>1290</v>
      </c>
      <c r="AC4" s="49" t="s">
        <v>950</v>
      </c>
      <c r="AD4" s="50" t="s">
        <v>968</v>
      </c>
      <c r="AE4" s="45" t="s">
        <v>956</v>
      </c>
      <c r="AF4" s="49" t="s">
        <v>957</v>
      </c>
      <c r="AG4" s="49" t="s">
        <v>1291</v>
      </c>
      <c r="AH4" s="49" t="s">
        <v>958</v>
      </c>
      <c r="AI4" s="50" t="s">
        <v>969</v>
      </c>
      <c r="AJ4" s="72" t="s">
        <v>1252</v>
      </c>
      <c r="AK4" s="50" t="s">
        <v>1307</v>
      </c>
      <c r="AL4" s="72" t="s">
        <v>1309</v>
      </c>
      <c r="AM4" s="50" t="s">
        <v>1316</v>
      </c>
      <c r="AN4" s="72" t="s">
        <v>1317</v>
      </c>
      <c r="AO4" s="89" t="s">
        <v>1318</v>
      </c>
      <c r="AP4" s="108" t="s">
        <v>1319</v>
      </c>
      <c r="AQ4" s="110" t="s">
        <v>1357</v>
      </c>
    </row>
    <row r="5" spans="1:43">
      <c r="A5" t="s">
        <v>637</v>
      </c>
      <c r="B5" t="s">
        <v>940</v>
      </c>
      <c r="C5" s="28">
        <v>2003</v>
      </c>
      <c r="D5" s="29">
        <v>2013</v>
      </c>
      <c r="E5" s="30">
        <f>D5-C5</f>
        <v>10</v>
      </c>
      <c r="F5" s="28">
        <v>4</v>
      </c>
      <c r="G5" s="29">
        <v>14</v>
      </c>
      <c r="H5" s="29">
        <f>G5/E5</f>
        <v>1.4</v>
      </c>
      <c r="I5" s="29">
        <v>2</v>
      </c>
      <c r="J5" s="30">
        <f>I5/E5</f>
        <v>0.2</v>
      </c>
      <c r="K5" s="28">
        <v>3</v>
      </c>
      <c r="L5" s="29">
        <v>14</v>
      </c>
      <c r="M5" s="29">
        <f>L5/E5</f>
        <v>1.4</v>
      </c>
      <c r="N5" s="29">
        <v>2</v>
      </c>
      <c r="O5" s="30">
        <f>N5/E5</f>
        <v>0.2</v>
      </c>
      <c r="P5" s="28">
        <v>0</v>
      </c>
      <c r="Q5" s="29">
        <v>0</v>
      </c>
      <c r="R5" s="29">
        <f>Q5/E5</f>
        <v>0</v>
      </c>
      <c r="S5" s="29">
        <v>0</v>
      </c>
      <c r="T5" s="30">
        <f>S5/E5</f>
        <v>0</v>
      </c>
      <c r="U5" s="28">
        <v>3</v>
      </c>
      <c r="V5" s="29">
        <v>14</v>
      </c>
      <c r="W5" s="29">
        <f>V5/E5</f>
        <v>1.4</v>
      </c>
      <c r="X5" s="29">
        <v>2</v>
      </c>
      <c r="Y5" s="30">
        <f>X5/E5</f>
        <v>0.2</v>
      </c>
      <c r="Z5" s="28">
        <v>2</v>
      </c>
      <c r="AA5" s="29">
        <v>4</v>
      </c>
      <c r="AB5" s="29">
        <f>AA5/E5</f>
        <v>0.4</v>
      </c>
      <c r="AC5" s="29">
        <v>1</v>
      </c>
      <c r="AD5" s="30">
        <f>AC5/E5</f>
        <v>0.1</v>
      </c>
      <c r="AE5" s="28">
        <v>2</v>
      </c>
      <c r="AF5" s="29">
        <v>10</v>
      </c>
      <c r="AG5" s="29">
        <f>AF5/E5</f>
        <v>1</v>
      </c>
      <c r="AH5" s="29">
        <v>1</v>
      </c>
      <c r="AI5" s="30">
        <f>AH5/E5</f>
        <v>0.1</v>
      </c>
      <c r="AJ5" s="78">
        <v>0</v>
      </c>
      <c r="AK5" s="30">
        <f>AJ5/E5</f>
        <v>0</v>
      </c>
      <c r="AL5" s="28">
        <v>0</v>
      </c>
      <c r="AM5" s="30">
        <f>AL5/E5</f>
        <v>0</v>
      </c>
      <c r="AN5" s="28">
        <v>0</v>
      </c>
      <c r="AO5" s="30">
        <v>0</v>
      </c>
      <c r="AP5" s="87">
        <v>0</v>
      </c>
      <c r="AQ5" s="87">
        <v>0</v>
      </c>
    </row>
    <row r="6" spans="1:43">
      <c r="A6" t="s">
        <v>638</v>
      </c>
      <c r="B6" t="s">
        <v>940</v>
      </c>
      <c r="C6" s="31">
        <v>2006</v>
      </c>
      <c r="D6" s="27">
        <v>2013</v>
      </c>
      <c r="E6" s="32">
        <f t="shared" ref="E6:E10" si="0">D6-C6</f>
        <v>7</v>
      </c>
      <c r="F6" s="31">
        <v>4</v>
      </c>
      <c r="G6" s="36">
        <v>6</v>
      </c>
      <c r="H6" s="27">
        <f t="shared" ref="H6:H10" si="1">G6/E6</f>
        <v>0.8571428571428571</v>
      </c>
      <c r="I6" s="36">
        <v>1</v>
      </c>
      <c r="J6" s="32">
        <f t="shared" ref="J6:J10" si="2">I6/E6</f>
        <v>0.14285714285714285</v>
      </c>
      <c r="K6" s="31">
        <v>3</v>
      </c>
      <c r="L6" s="36">
        <v>5</v>
      </c>
      <c r="M6" s="27">
        <f t="shared" ref="M6:M10" si="3">L6/E6</f>
        <v>0.7142857142857143</v>
      </c>
      <c r="N6" s="36">
        <v>1</v>
      </c>
      <c r="O6" s="32">
        <f t="shared" ref="O6:O10" si="4">N6/E6</f>
        <v>0.14285714285714285</v>
      </c>
      <c r="P6" s="31">
        <v>2</v>
      </c>
      <c r="Q6" s="36">
        <v>2</v>
      </c>
      <c r="R6" s="27">
        <f t="shared" ref="R6:R10" si="5">Q6/E6</f>
        <v>0.2857142857142857</v>
      </c>
      <c r="S6" s="36">
        <v>1</v>
      </c>
      <c r="T6" s="32">
        <f t="shared" ref="T6:T10" si="6">S6/E6</f>
        <v>0.14285714285714285</v>
      </c>
      <c r="U6" s="31">
        <v>1</v>
      </c>
      <c r="V6" s="36">
        <v>3</v>
      </c>
      <c r="W6" s="27">
        <f t="shared" ref="W6:W10" si="7">V6/E6</f>
        <v>0.42857142857142855</v>
      </c>
      <c r="X6" s="36">
        <v>1</v>
      </c>
      <c r="Y6" s="32">
        <f t="shared" ref="Y6:Y10" si="8">X6/E6</f>
        <v>0.14285714285714285</v>
      </c>
      <c r="Z6" s="31">
        <v>1</v>
      </c>
      <c r="AA6" s="36">
        <v>3</v>
      </c>
      <c r="AB6" s="27">
        <f t="shared" ref="AB6:AB10" si="9">AA6/E6</f>
        <v>0.42857142857142855</v>
      </c>
      <c r="AC6" s="36">
        <v>1</v>
      </c>
      <c r="AD6" s="32">
        <f t="shared" ref="AD6:AD10" si="10">AC6/E6</f>
        <v>0.14285714285714285</v>
      </c>
      <c r="AE6" s="31">
        <v>1</v>
      </c>
      <c r="AF6" s="36">
        <v>3</v>
      </c>
      <c r="AG6" s="27">
        <f t="shared" ref="AG6:AG10" si="11">AF6/E6</f>
        <v>0.42857142857142855</v>
      </c>
      <c r="AH6" s="36">
        <v>1</v>
      </c>
      <c r="AI6" s="32">
        <f t="shared" ref="AI6:AI10" si="12">AH6/E6</f>
        <v>0.14285714285714285</v>
      </c>
      <c r="AJ6" s="39">
        <v>0</v>
      </c>
      <c r="AK6" s="32">
        <f t="shared" ref="AK6:AK10" si="13">AJ6/E6</f>
        <v>0</v>
      </c>
      <c r="AL6" s="31">
        <v>5</v>
      </c>
      <c r="AM6" s="32">
        <f t="shared" ref="AM6:AM10" si="14">AL6/E6</f>
        <v>0.7142857142857143</v>
      </c>
      <c r="AN6" s="31">
        <v>0</v>
      </c>
      <c r="AO6" s="32">
        <v>0</v>
      </c>
      <c r="AP6" s="109">
        <v>0</v>
      </c>
      <c r="AQ6" s="109">
        <v>0</v>
      </c>
    </row>
    <row r="7" spans="1:43">
      <c r="A7" t="s">
        <v>639</v>
      </c>
      <c r="B7" t="s">
        <v>940</v>
      </c>
      <c r="C7" s="31">
        <v>2001</v>
      </c>
      <c r="D7" s="27">
        <v>2013</v>
      </c>
      <c r="E7" s="32">
        <f t="shared" si="0"/>
        <v>12</v>
      </c>
      <c r="F7" s="31">
        <v>1</v>
      </c>
      <c r="G7" s="36">
        <v>0</v>
      </c>
      <c r="H7" s="27">
        <f t="shared" si="1"/>
        <v>0</v>
      </c>
      <c r="I7" s="36">
        <v>0</v>
      </c>
      <c r="J7" s="32">
        <f t="shared" si="2"/>
        <v>0</v>
      </c>
      <c r="K7" s="31">
        <v>1</v>
      </c>
      <c r="L7" s="36">
        <v>0</v>
      </c>
      <c r="M7" s="27">
        <f t="shared" si="3"/>
        <v>0</v>
      </c>
      <c r="N7" s="36">
        <v>0</v>
      </c>
      <c r="O7" s="32">
        <f t="shared" si="4"/>
        <v>0</v>
      </c>
      <c r="P7" s="31">
        <v>0</v>
      </c>
      <c r="Q7" s="36">
        <v>0</v>
      </c>
      <c r="R7" s="27">
        <f t="shared" si="5"/>
        <v>0</v>
      </c>
      <c r="S7" s="36">
        <v>0</v>
      </c>
      <c r="T7" s="32">
        <f t="shared" si="6"/>
        <v>0</v>
      </c>
      <c r="U7" s="31">
        <v>1</v>
      </c>
      <c r="V7" s="36">
        <v>0</v>
      </c>
      <c r="W7" s="27">
        <f t="shared" si="7"/>
        <v>0</v>
      </c>
      <c r="X7" s="36">
        <v>0</v>
      </c>
      <c r="Y7" s="32">
        <f t="shared" si="8"/>
        <v>0</v>
      </c>
      <c r="Z7" s="31">
        <v>1</v>
      </c>
      <c r="AA7" s="36">
        <v>0</v>
      </c>
      <c r="AB7" s="27">
        <f t="shared" si="9"/>
        <v>0</v>
      </c>
      <c r="AC7" s="36">
        <v>0</v>
      </c>
      <c r="AD7" s="32">
        <f t="shared" si="10"/>
        <v>0</v>
      </c>
      <c r="AE7" s="31">
        <v>0</v>
      </c>
      <c r="AF7" s="36">
        <v>0</v>
      </c>
      <c r="AG7" s="27">
        <f t="shared" si="11"/>
        <v>0</v>
      </c>
      <c r="AH7" s="36">
        <v>0</v>
      </c>
      <c r="AI7" s="32">
        <f t="shared" si="12"/>
        <v>0</v>
      </c>
      <c r="AJ7" s="39">
        <v>0</v>
      </c>
      <c r="AK7" s="32">
        <f t="shared" si="13"/>
        <v>0</v>
      </c>
      <c r="AL7" s="31">
        <v>0</v>
      </c>
      <c r="AM7" s="32">
        <f t="shared" si="14"/>
        <v>0</v>
      </c>
      <c r="AN7" s="31">
        <v>0</v>
      </c>
      <c r="AO7" s="32">
        <v>0</v>
      </c>
      <c r="AP7" s="109">
        <v>0</v>
      </c>
      <c r="AQ7" s="109">
        <v>0</v>
      </c>
    </row>
    <row r="8" spans="1:43">
      <c r="A8" t="s">
        <v>640</v>
      </c>
      <c r="B8" t="s">
        <v>940</v>
      </c>
      <c r="C8" s="31">
        <v>2004</v>
      </c>
      <c r="D8" s="27">
        <v>2013</v>
      </c>
      <c r="E8" s="32">
        <f t="shared" si="0"/>
        <v>9</v>
      </c>
      <c r="F8" s="31">
        <v>10</v>
      </c>
      <c r="G8" s="36">
        <v>241</v>
      </c>
      <c r="H8" s="27">
        <f t="shared" si="1"/>
        <v>26.777777777777779</v>
      </c>
      <c r="I8" s="36">
        <v>6</v>
      </c>
      <c r="J8" s="32">
        <f t="shared" si="2"/>
        <v>0.66666666666666663</v>
      </c>
      <c r="K8" s="31">
        <v>9</v>
      </c>
      <c r="L8" s="36">
        <v>237</v>
      </c>
      <c r="M8" s="27">
        <f t="shared" si="3"/>
        <v>26.333333333333332</v>
      </c>
      <c r="N8" s="36">
        <v>6</v>
      </c>
      <c r="O8" s="32">
        <f t="shared" si="4"/>
        <v>0.66666666666666663</v>
      </c>
      <c r="P8" s="31">
        <v>1</v>
      </c>
      <c r="Q8" s="36">
        <v>71</v>
      </c>
      <c r="R8" s="27">
        <f t="shared" si="5"/>
        <v>7.8888888888888893</v>
      </c>
      <c r="S8" s="36">
        <v>1</v>
      </c>
      <c r="T8" s="32">
        <f t="shared" si="6"/>
        <v>0.1111111111111111</v>
      </c>
      <c r="U8" s="31">
        <v>8</v>
      </c>
      <c r="V8" s="36">
        <v>166</v>
      </c>
      <c r="W8" s="27">
        <f t="shared" si="7"/>
        <v>18.444444444444443</v>
      </c>
      <c r="X8" s="36">
        <v>5</v>
      </c>
      <c r="Y8" s="32">
        <f t="shared" si="8"/>
        <v>0.55555555555555558</v>
      </c>
      <c r="Z8" s="31">
        <v>3</v>
      </c>
      <c r="AA8" s="36">
        <v>1</v>
      </c>
      <c r="AB8" s="27">
        <f t="shared" si="9"/>
        <v>0.1111111111111111</v>
      </c>
      <c r="AC8" s="36">
        <v>1</v>
      </c>
      <c r="AD8" s="32">
        <f t="shared" si="10"/>
        <v>0.1111111111111111</v>
      </c>
      <c r="AE8" s="31">
        <v>7</v>
      </c>
      <c r="AF8" s="36">
        <v>237</v>
      </c>
      <c r="AG8" s="27">
        <f t="shared" si="11"/>
        <v>26.333333333333332</v>
      </c>
      <c r="AH8" s="36">
        <v>6</v>
      </c>
      <c r="AI8" s="32">
        <f t="shared" si="12"/>
        <v>0.66666666666666663</v>
      </c>
      <c r="AJ8" s="39">
        <v>0</v>
      </c>
      <c r="AK8" s="32">
        <f t="shared" si="13"/>
        <v>0</v>
      </c>
      <c r="AL8" s="31">
        <v>8.9220000000000006</v>
      </c>
      <c r="AM8" s="32">
        <f t="shared" si="14"/>
        <v>0.9913333333333334</v>
      </c>
      <c r="AN8" s="31">
        <v>0</v>
      </c>
      <c r="AO8" s="32">
        <v>0</v>
      </c>
      <c r="AP8" s="109">
        <v>0</v>
      </c>
      <c r="AQ8" s="109">
        <v>0</v>
      </c>
    </row>
    <row r="9" spans="1:43">
      <c r="A9" t="s">
        <v>641</v>
      </c>
      <c r="B9" t="s">
        <v>940</v>
      </c>
      <c r="C9" s="31">
        <v>2006</v>
      </c>
      <c r="D9" s="27">
        <v>2013</v>
      </c>
      <c r="E9" s="32">
        <f t="shared" si="0"/>
        <v>7</v>
      </c>
      <c r="F9" s="31">
        <v>9</v>
      </c>
      <c r="G9" s="36">
        <v>31</v>
      </c>
      <c r="H9" s="27">
        <f t="shared" si="1"/>
        <v>4.4285714285714288</v>
      </c>
      <c r="I9" s="36">
        <v>4</v>
      </c>
      <c r="J9" s="32">
        <f t="shared" si="2"/>
        <v>0.5714285714285714</v>
      </c>
      <c r="K9" s="31">
        <v>9</v>
      </c>
      <c r="L9" s="36">
        <v>31</v>
      </c>
      <c r="M9" s="27">
        <f t="shared" si="3"/>
        <v>4.4285714285714288</v>
      </c>
      <c r="N9" s="36">
        <v>4</v>
      </c>
      <c r="O9" s="32">
        <f t="shared" si="4"/>
        <v>0.5714285714285714</v>
      </c>
      <c r="P9" s="31">
        <v>3</v>
      </c>
      <c r="Q9" s="36">
        <v>8</v>
      </c>
      <c r="R9" s="27">
        <f t="shared" si="5"/>
        <v>1.1428571428571428</v>
      </c>
      <c r="S9" s="36">
        <v>1</v>
      </c>
      <c r="T9" s="32">
        <f t="shared" si="6"/>
        <v>0.14285714285714285</v>
      </c>
      <c r="U9" s="31">
        <v>6</v>
      </c>
      <c r="V9" s="36">
        <v>23</v>
      </c>
      <c r="W9" s="27">
        <f t="shared" si="7"/>
        <v>3.2857142857142856</v>
      </c>
      <c r="X9" s="36">
        <v>3</v>
      </c>
      <c r="Y9" s="32">
        <f t="shared" si="8"/>
        <v>0.42857142857142855</v>
      </c>
      <c r="Z9" s="31">
        <v>4</v>
      </c>
      <c r="AA9" s="36">
        <v>8</v>
      </c>
      <c r="AB9" s="27">
        <f t="shared" si="9"/>
        <v>1.1428571428571428</v>
      </c>
      <c r="AC9" s="36">
        <v>1</v>
      </c>
      <c r="AD9" s="32">
        <f t="shared" si="10"/>
        <v>0.14285714285714285</v>
      </c>
      <c r="AE9" s="31">
        <v>6</v>
      </c>
      <c r="AF9" s="36">
        <v>22</v>
      </c>
      <c r="AG9" s="27">
        <f t="shared" si="11"/>
        <v>3.1428571428571428</v>
      </c>
      <c r="AH9" s="36">
        <v>3</v>
      </c>
      <c r="AI9" s="32">
        <f t="shared" si="12"/>
        <v>0.42857142857142855</v>
      </c>
      <c r="AJ9" s="39">
        <v>0</v>
      </c>
      <c r="AK9" s="32">
        <f t="shared" si="13"/>
        <v>0</v>
      </c>
      <c r="AL9" s="31">
        <v>0</v>
      </c>
      <c r="AM9" s="32">
        <f t="shared" si="14"/>
        <v>0</v>
      </c>
      <c r="AN9" s="31">
        <v>0</v>
      </c>
      <c r="AO9" s="32">
        <v>0</v>
      </c>
      <c r="AP9" s="109">
        <v>0</v>
      </c>
      <c r="AQ9" s="109">
        <v>0</v>
      </c>
    </row>
    <row r="10" spans="1:43" ht="15" thickBot="1">
      <c r="A10" t="s">
        <v>642</v>
      </c>
      <c r="B10" t="s">
        <v>940</v>
      </c>
      <c r="C10" s="33">
        <v>1974</v>
      </c>
      <c r="D10" s="34">
        <v>2013</v>
      </c>
      <c r="E10" s="35">
        <f t="shared" si="0"/>
        <v>39</v>
      </c>
      <c r="F10" s="33">
        <v>24</v>
      </c>
      <c r="G10" s="34">
        <v>508</v>
      </c>
      <c r="H10" s="34">
        <f t="shared" si="1"/>
        <v>13.025641025641026</v>
      </c>
      <c r="I10" s="34">
        <v>13</v>
      </c>
      <c r="J10" s="35">
        <f t="shared" si="2"/>
        <v>0.33333333333333331</v>
      </c>
      <c r="K10" s="33">
        <v>21</v>
      </c>
      <c r="L10" s="34">
        <v>406</v>
      </c>
      <c r="M10" s="34">
        <f t="shared" si="3"/>
        <v>10.410256410256411</v>
      </c>
      <c r="N10" s="34">
        <v>11</v>
      </c>
      <c r="O10" s="35">
        <f t="shared" si="4"/>
        <v>0.28205128205128205</v>
      </c>
      <c r="P10" s="33">
        <v>8</v>
      </c>
      <c r="Q10" s="34">
        <v>136</v>
      </c>
      <c r="R10" s="34">
        <f t="shared" si="5"/>
        <v>3.4871794871794872</v>
      </c>
      <c r="S10" s="34">
        <v>5</v>
      </c>
      <c r="T10" s="35">
        <f t="shared" si="6"/>
        <v>0.12820512820512819</v>
      </c>
      <c r="U10" s="33">
        <v>13</v>
      </c>
      <c r="V10" s="34">
        <v>270</v>
      </c>
      <c r="W10" s="34">
        <f t="shared" si="7"/>
        <v>6.9230769230769234</v>
      </c>
      <c r="X10" s="34">
        <v>8</v>
      </c>
      <c r="Y10" s="35">
        <f t="shared" si="8"/>
        <v>0.20512820512820512</v>
      </c>
      <c r="Z10" s="33">
        <v>8</v>
      </c>
      <c r="AA10" s="34">
        <v>212</v>
      </c>
      <c r="AB10" s="34">
        <f t="shared" si="9"/>
        <v>5.4358974358974361</v>
      </c>
      <c r="AC10" s="34">
        <v>5</v>
      </c>
      <c r="AD10" s="35">
        <f t="shared" si="10"/>
        <v>0.12820512820512819</v>
      </c>
      <c r="AE10" s="33">
        <v>7</v>
      </c>
      <c r="AF10" s="34">
        <v>109</v>
      </c>
      <c r="AG10" s="34">
        <f t="shared" si="11"/>
        <v>2.7948717948717947</v>
      </c>
      <c r="AH10" s="34">
        <v>5</v>
      </c>
      <c r="AI10" s="35">
        <f t="shared" si="12"/>
        <v>0.12820512820512819</v>
      </c>
      <c r="AJ10" s="74">
        <v>0</v>
      </c>
      <c r="AK10" s="35">
        <f t="shared" si="13"/>
        <v>0</v>
      </c>
      <c r="AL10" s="33">
        <v>5.7850000000000001</v>
      </c>
      <c r="AM10" s="35">
        <f t="shared" si="14"/>
        <v>0.14833333333333334</v>
      </c>
      <c r="AN10" s="33">
        <v>0</v>
      </c>
      <c r="AO10" s="35">
        <v>0</v>
      </c>
      <c r="AP10" s="88">
        <v>0</v>
      </c>
      <c r="AQ10" s="88">
        <v>0</v>
      </c>
    </row>
    <row r="11" spans="1:43">
      <c r="A11" t="s">
        <v>1253</v>
      </c>
      <c r="B11">
        <v>6</v>
      </c>
      <c r="G11">
        <f>SUM(G5:G10)</f>
        <v>800</v>
      </c>
      <c r="H11" s="20">
        <f>SUM(H5:H10)</f>
        <v>46.489133089133091</v>
      </c>
      <c r="I11">
        <f>SUM(I5:I10)</f>
        <v>26</v>
      </c>
      <c r="J11">
        <f>SUM(J5:J10)</f>
        <v>1.9142857142857141</v>
      </c>
      <c r="L11">
        <f>SUM(L5:L10)</f>
        <v>693</v>
      </c>
      <c r="M11" s="20">
        <f>SUM(M5:M10)</f>
        <v>43.286446886446882</v>
      </c>
      <c r="N11">
        <f>SUM(N5:N10)</f>
        <v>24</v>
      </c>
      <c r="O11">
        <f>SUM(O5:O10)</f>
        <v>1.863003663003663</v>
      </c>
      <c r="Q11">
        <f>SUM(Q5:Q10)</f>
        <v>217</v>
      </c>
      <c r="R11" s="20">
        <f>SUM(R5:R10)</f>
        <v>12.804639804639805</v>
      </c>
      <c r="S11">
        <f>SUM(S5:S10)</f>
        <v>8</v>
      </c>
      <c r="T11">
        <f>SUM(T5:T10)</f>
        <v>0.52503052503052494</v>
      </c>
      <c r="V11">
        <f>SUM(V5:V10)</f>
        <v>476</v>
      </c>
      <c r="W11" s="20">
        <f>SUM(W5:W10)</f>
        <v>30.48180708180708</v>
      </c>
      <c r="X11">
        <f>SUM(X5:X10)</f>
        <v>19</v>
      </c>
      <c r="Y11">
        <f>SUM(Y5:Y10)</f>
        <v>1.532112332112332</v>
      </c>
      <c r="AA11">
        <f>SUM(AA5:AA10)</f>
        <v>228</v>
      </c>
      <c r="AB11" s="20">
        <f>SUM(AB5:AB10)</f>
        <v>7.5184371184371184</v>
      </c>
      <c r="AC11">
        <f>SUM(AC5:AC10)</f>
        <v>9</v>
      </c>
      <c r="AD11">
        <f>SUM(AD5:AD10)</f>
        <v>0.62503052503052503</v>
      </c>
      <c r="AF11">
        <f t="shared" ref="AF11:AM11" si="15">SUM(AF5:AF10)</f>
        <v>381</v>
      </c>
      <c r="AG11" s="20">
        <f t="shared" si="15"/>
        <v>33.699633699633694</v>
      </c>
      <c r="AH11">
        <f t="shared" si="15"/>
        <v>16</v>
      </c>
      <c r="AI11">
        <f t="shared" si="15"/>
        <v>1.4663003663003662</v>
      </c>
      <c r="AJ11">
        <f t="shared" si="15"/>
        <v>0</v>
      </c>
      <c r="AK11">
        <f t="shared" si="15"/>
        <v>0</v>
      </c>
      <c r="AL11">
        <f t="shared" si="15"/>
        <v>19.707000000000001</v>
      </c>
      <c r="AM11">
        <f t="shared" si="15"/>
        <v>1.8539523809523812</v>
      </c>
      <c r="AN11">
        <f>SUM(AN5:AN10)</f>
        <v>0</v>
      </c>
      <c r="AO11">
        <f>SUM(AO5:AO10)</f>
        <v>0</v>
      </c>
      <c r="AP11">
        <v>0</v>
      </c>
      <c r="AQ11">
        <f>SUM(AQ5:AQ10)</f>
        <v>0</v>
      </c>
    </row>
    <row r="12" spans="1:43" ht="80" thickBot="1">
      <c r="G12" s="67" t="s">
        <v>1254</v>
      </c>
      <c r="H12" s="67" t="s">
        <v>1294</v>
      </c>
      <c r="I12" s="67" t="s">
        <v>1295</v>
      </c>
      <c r="J12" s="67" t="s">
        <v>1255</v>
      </c>
      <c r="K12" s="67"/>
      <c r="L12" s="67" t="s">
        <v>1256</v>
      </c>
      <c r="M12" s="67" t="s">
        <v>1296</v>
      </c>
      <c r="N12" s="67" t="s">
        <v>1297</v>
      </c>
      <c r="O12" s="67" t="s">
        <v>1257</v>
      </c>
      <c r="P12" s="67"/>
      <c r="Q12" s="67" t="s">
        <v>1258</v>
      </c>
      <c r="R12" s="67" t="s">
        <v>1298</v>
      </c>
      <c r="S12" s="67" t="s">
        <v>1299</v>
      </c>
      <c r="T12" s="67" t="s">
        <v>1259</v>
      </c>
      <c r="U12" s="67"/>
      <c r="V12" s="67" t="s">
        <v>1260</v>
      </c>
      <c r="W12" s="67" t="s">
        <v>1300</v>
      </c>
      <c r="X12" s="67" t="s">
        <v>1301</v>
      </c>
      <c r="Y12" s="67" t="s">
        <v>1261</v>
      </c>
      <c r="Z12" s="67"/>
      <c r="AA12" s="67" t="s">
        <v>1262</v>
      </c>
      <c r="AB12" s="67" t="s">
        <v>1304</v>
      </c>
      <c r="AC12" s="67" t="s">
        <v>1305</v>
      </c>
      <c r="AD12" s="67" t="s">
        <v>1263</v>
      </c>
      <c r="AE12" s="67"/>
      <c r="AF12" s="67" t="s">
        <v>1264</v>
      </c>
      <c r="AG12" s="67" t="s">
        <v>1302</v>
      </c>
      <c r="AH12" s="67" t="s">
        <v>1303</v>
      </c>
      <c r="AI12" s="67" t="s">
        <v>1265</v>
      </c>
      <c r="AJ12" s="67" t="s">
        <v>1266</v>
      </c>
      <c r="AK12" s="70" t="s">
        <v>1306</v>
      </c>
      <c r="AL12" s="64" t="s">
        <v>1309</v>
      </c>
      <c r="AM12" s="64" t="s">
        <v>1316</v>
      </c>
      <c r="AN12" s="67" t="s">
        <v>1353</v>
      </c>
      <c r="AO12" s="67" t="s">
        <v>1354</v>
      </c>
      <c r="AP12" s="67" t="s">
        <v>1355</v>
      </c>
      <c r="AQ12" s="67" t="s">
        <v>1358</v>
      </c>
    </row>
    <row r="13" spans="1:43" ht="29.25" customHeight="1" thickBot="1">
      <c r="G13" s="65">
        <f>G11/B11</f>
        <v>133.33333333333334</v>
      </c>
      <c r="H13" s="65">
        <f>H11/B11</f>
        <v>7.7481888481888488</v>
      </c>
      <c r="I13" s="65">
        <f>I11/B11</f>
        <v>4.333333333333333</v>
      </c>
      <c r="J13" s="65">
        <f>J11/B11</f>
        <v>0.31904761904761902</v>
      </c>
      <c r="L13" s="65">
        <f>L11/B11</f>
        <v>115.5</v>
      </c>
      <c r="M13" s="65">
        <f>M11/B11</f>
        <v>7.2144078144078136</v>
      </c>
      <c r="N13" s="65">
        <f>N11/B11</f>
        <v>4</v>
      </c>
      <c r="O13" s="65">
        <f>O11/B11</f>
        <v>0.31050061050061051</v>
      </c>
      <c r="Q13" s="65">
        <f>Q11/B11</f>
        <v>36.166666666666664</v>
      </c>
      <c r="R13" s="65">
        <f>R11/B11</f>
        <v>2.1341066341066344</v>
      </c>
      <c r="S13" s="65">
        <f>S11/B11</f>
        <v>1.3333333333333333</v>
      </c>
      <c r="T13" s="65">
        <f>T11/B11</f>
        <v>8.7505087505087495E-2</v>
      </c>
      <c r="V13" s="65">
        <f>V11/B11</f>
        <v>79.333333333333329</v>
      </c>
      <c r="W13" s="65">
        <f>W11/B11</f>
        <v>5.0803011803011797</v>
      </c>
      <c r="X13" s="65">
        <f>X11/B11</f>
        <v>3.1666666666666665</v>
      </c>
      <c r="Y13" s="65">
        <f>Y11/B11</f>
        <v>0.25535205535205535</v>
      </c>
      <c r="AA13" s="65">
        <f>AA11/B11</f>
        <v>38</v>
      </c>
      <c r="AB13" s="65">
        <f>AB11/B11</f>
        <v>1.253072853072853</v>
      </c>
      <c r="AC13" s="65">
        <f>AC11/B11</f>
        <v>1.5</v>
      </c>
      <c r="AD13" s="65">
        <f>AD11/B11</f>
        <v>0.10417175417175417</v>
      </c>
      <c r="AF13" s="65">
        <f>AF11/B11</f>
        <v>63.5</v>
      </c>
      <c r="AG13" s="65">
        <f>AG11/B11</f>
        <v>5.6166056166056153</v>
      </c>
      <c r="AH13" s="65">
        <f>AH11/B11</f>
        <v>2.6666666666666665</v>
      </c>
      <c r="AI13" s="65">
        <f>AI11/B11</f>
        <v>0.24438339438339438</v>
      </c>
      <c r="AJ13" s="65">
        <f>AJ11/B11</f>
        <v>0</v>
      </c>
      <c r="AK13" s="65">
        <f>AK11/B11</f>
        <v>0</v>
      </c>
      <c r="AL13" s="65">
        <f>AL11/B11</f>
        <v>3.2845</v>
      </c>
      <c r="AM13" s="65">
        <f>AM11/B11</f>
        <v>0.30899206349206354</v>
      </c>
      <c r="AN13" s="65">
        <f>AN11/B11</f>
        <v>0</v>
      </c>
      <c r="AO13" s="65">
        <f>AO11/B11</f>
        <v>0</v>
      </c>
      <c r="AP13" s="65">
        <f>AP11/B11</f>
        <v>0</v>
      </c>
      <c r="AQ13" s="65">
        <f>AQ11/B11</f>
        <v>0</v>
      </c>
    </row>
    <row r="15" spans="1:43">
      <c r="A15" s="59" t="s">
        <v>936</v>
      </c>
      <c r="B15" s="59" t="s">
        <v>981</v>
      </c>
      <c r="C15" s="59"/>
      <c r="D15" s="59" t="s">
        <v>982</v>
      </c>
      <c r="E15" s="59"/>
      <c r="F15" s="59"/>
      <c r="G15" s="59"/>
      <c r="H15" s="59"/>
      <c r="L15" t="s">
        <v>1310</v>
      </c>
      <c r="N15" t="s">
        <v>1311</v>
      </c>
      <c r="O15" t="s">
        <v>1312</v>
      </c>
      <c r="P15" t="s">
        <v>1313</v>
      </c>
    </row>
    <row r="16" spans="1:43">
      <c r="A16" s="60"/>
      <c r="B16" s="60"/>
      <c r="C16" s="60"/>
      <c r="D16" s="60"/>
      <c r="E16" s="60"/>
      <c r="F16" s="60"/>
      <c r="G16" s="60"/>
      <c r="H16" s="60"/>
    </row>
    <row r="17" spans="1:15">
      <c r="A17" s="60" t="s">
        <v>1182</v>
      </c>
      <c r="B17" s="60">
        <v>1</v>
      </c>
      <c r="C17" s="60"/>
      <c r="D17" s="60">
        <v>1</v>
      </c>
      <c r="E17" s="60"/>
      <c r="F17" s="60"/>
      <c r="G17" s="60"/>
      <c r="H17" s="60"/>
      <c r="L17">
        <v>5</v>
      </c>
      <c r="N17">
        <v>5</v>
      </c>
    </row>
    <row r="18" spans="1:15">
      <c r="A18" s="60" t="s">
        <v>1183</v>
      </c>
      <c r="B18" s="60">
        <v>2</v>
      </c>
      <c r="C18" s="60"/>
      <c r="D18" s="60">
        <v>1</v>
      </c>
      <c r="E18" s="60">
        <v>12</v>
      </c>
      <c r="F18" s="60"/>
      <c r="G18" s="60"/>
      <c r="H18" s="60"/>
      <c r="L18">
        <v>8.9220000000000006</v>
      </c>
      <c r="N18">
        <v>5</v>
      </c>
      <c r="O18">
        <v>3.9220000000000002</v>
      </c>
    </row>
    <row r="19" spans="1:15">
      <c r="A19" s="60" t="s">
        <v>1184</v>
      </c>
      <c r="B19" s="60">
        <v>4</v>
      </c>
      <c r="C19" s="60"/>
      <c r="D19" s="60">
        <v>10</v>
      </c>
      <c r="E19" s="60">
        <v>35</v>
      </c>
      <c r="F19" s="60" t="s">
        <v>929</v>
      </c>
      <c r="G19" s="60" t="s">
        <v>929</v>
      </c>
      <c r="H19" s="60"/>
      <c r="L19">
        <v>5.7850000000000001</v>
      </c>
      <c r="N19">
        <v>4.1180000000000003</v>
      </c>
      <c r="O19">
        <v>1.667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2"/>
  <sheetViews>
    <sheetView topLeftCell="P4" workbookViewId="0">
      <selection activeCell="AQ5" sqref="AQ5:AQ6"/>
    </sheetView>
  </sheetViews>
  <sheetFormatPr baseColWidth="10" defaultColWidth="8.83203125" defaultRowHeight="14" x14ac:dyDescent="0"/>
  <cols>
    <col min="1" max="1" width="18.1640625" customWidth="1"/>
    <col min="3" max="7" width="5.6640625" customWidth="1"/>
    <col min="8" max="8" width="5.6640625" style="20" customWidth="1"/>
    <col min="9" max="12" width="5.6640625" customWidth="1"/>
    <col min="13" max="13" width="5.6640625" style="20" customWidth="1"/>
    <col min="14" max="17" width="5.6640625" customWidth="1"/>
    <col min="18" max="18" width="5.6640625" style="20" customWidth="1"/>
    <col min="19" max="22" width="5.6640625" customWidth="1"/>
    <col min="23" max="23" width="5.6640625" style="20" customWidth="1"/>
    <col min="24" max="27" width="5.6640625" customWidth="1"/>
    <col min="28" max="28" width="5.6640625" style="20" customWidth="1"/>
    <col min="29" max="32" width="5.6640625" customWidth="1"/>
    <col min="33" max="33" width="5.6640625" style="20" customWidth="1"/>
    <col min="34" max="35" width="5.6640625" customWidth="1"/>
  </cols>
  <sheetData>
    <row r="1" spans="1:43">
      <c r="A1">
        <v>39</v>
      </c>
      <c r="B1" t="s">
        <v>352</v>
      </c>
      <c r="C1">
        <v>24</v>
      </c>
      <c r="D1">
        <v>51</v>
      </c>
      <c r="E1">
        <f>AVERAGE(C1:D1)</f>
        <v>37.5</v>
      </c>
      <c r="K1">
        <v>44</v>
      </c>
      <c r="L1" t="s">
        <v>352</v>
      </c>
      <c r="N1">
        <v>24</v>
      </c>
      <c r="O1">
        <v>51</v>
      </c>
      <c r="P1">
        <v>21</v>
      </c>
      <c r="Q1">
        <v>30</v>
      </c>
      <c r="S1">
        <v>38</v>
      </c>
      <c r="T1">
        <v>32.799999999999997</v>
      </c>
    </row>
    <row r="2" spans="1:43">
      <c r="A2" t="s">
        <v>655</v>
      </c>
    </row>
    <row r="3" spans="1:43" ht="15" thickBot="1">
      <c r="A3" s="19" t="s">
        <v>654</v>
      </c>
    </row>
    <row r="4" spans="1:43" ht="74.25" customHeight="1" thickBot="1">
      <c r="B4" t="s">
        <v>939</v>
      </c>
      <c r="C4" s="40" t="s">
        <v>938</v>
      </c>
      <c r="D4" s="41" t="s">
        <v>960</v>
      </c>
      <c r="E4" s="42" t="s">
        <v>959</v>
      </c>
      <c r="F4" s="48" t="s">
        <v>946</v>
      </c>
      <c r="G4" s="49" t="s">
        <v>944</v>
      </c>
      <c r="H4" s="49" t="s">
        <v>1284</v>
      </c>
      <c r="I4" s="49" t="s">
        <v>945</v>
      </c>
      <c r="J4" s="50" t="s">
        <v>964</v>
      </c>
      <c r="K4" s="45" t="s">
        <v>947</v>
      </c>
      <c r="L4" s="49" t="s">
        <v>942</v>
      </c>
      <c r="M4" s="49" t="s">
        <v>1285</v>
      </c>
      <c r="N4" s="49" t="s">
        <v>943</v>
      </c>
      <c r="O4" s="50" t="s">
        <v>965</v>
      </c>
      <c r="P4" s="45" t="s">
        <v>951</v>
      </c>
      <c r="Q4" s="49" t="s">
        <v>952</v>
      </c>
      <c r="R4" s="49" t="s">
        <v>1286</v>
      </c>
      <c r="S4" s="49" t="s">
        <v>937</v>
      </c>
      <c r="T4" s="50" t="s">
        <v>966</v>
      </c>
      <c r="U4" s="45" t="s">
        <v>953</v>
      </c>
      <c r="V4" s="49" t="s">
        <v>954</v>
      </c>
      <c r="W4" s="49" t="s">
        <v>1287</v>
      </c>
      <c r="X4" s="49" t="s">
        <v>955</v>
      </c>
      <c r="Y4" s="50" t="s">
        <v>967</v>
      </c>
      <c r="Z4" s="45" t="s">
        <v>948</v>
      </c>
      <c r="AA4" s="49" t="s">
        <v>949</v>
      </c>
      <c r="AB4" s="49" t="s">
        <v>1290</v>
      </c>
      <c r="AC4" s="49" t="s">
        <v>950</v>
      </c>
      <c r="AD4" s="50" t="s">
        <v>968</v>
      </c>
      <c r="AE4" s="45" t="s">
        <v>956</v>
      </c>
      <c r="AF4" s="49" t="s">
        <v>957</v>
      </c>
      <c r="AG4" s="49" t="s">
        <v>1291</v>
      </c>
      <c r="AH4" s="49" t="s">
        <v>958</v>
      </c>
      <c r="AI4" s="50" t="s">
        <v>969</v>
      </c>
      <c r="AJ4" s="72" t="s">
        <v>1252</v>
      </c>
      <c r="AK4" s="50" t="s">
        <v>1307</v>
      </c>
      <c r="AL4" s="72" t="s">
        <v>1309</v>
      </c>
      <c r="AM4" s="50" t="s">
        <v>1316</v>
      </c>
      <c r="AN4" s="72" t="s">
        <v>1317</v>
      </c>
      <c r="AO4" s="89" t="s">
        <v>1318</v>
      </c>
      <c r="AP4" s="108" t="s">
        <v>1319</v>
      </c>
      <c r="AQ4" s="110" t="s">
        <v>1357</v>
      </c>
    </row>
    <row r="5" spans="1:43">
      <c r="A5" t="s">
        <v>652</v>
      </c>
      <c r="B5" t="s">
        <v>940</v>
      </c>
      <c r="C5" s="28">
        <v>1995</v>
      </c>
      <c r="D5" s="29">
        <v>2013</v>
      </c>
      <c r="E5" s="30">
        <f>D5-C5</f>
        <v>18</v>
      </c>
      <c r="F5" s="28">
        <v>1</v>
      </c>
      <c r="G5" s="29">
        <v>6</v>
      </c>
      <c r="H5" s="29">
        <f>G5/E5</f>
        <v>0.33333333333333331</v>
      </c>
      <c r="I5" s="29">
        <v>1</v>
      </c>
      <c r="J5" s="30">
        <f>I5/E5</f>
        <v>5.5555555555555552E-2</v>
      </c>
      <c r="K5" s="28">
        <v>1</v>
      </c>
      <c r="L5" s="29">
        <v>6</v>
      </c>
      <c r="M5" s="29">
        <f>L5/E5</f>
        <v>0.33333333333333331</v>
      </c>
      <c r="N5" s="29">
        <v>1</v>
      </c>
      <c r="O5" s="30">
        <f>N5/E5</f>
        <v>5.5555555555555552E-2</v>
      </c>
      <c r="P5" s="28">
        <v>1</v>
      </c>
      <c r="Q5" s="29">
        <v>6</v>
      </c>
      <c r="R5" s="29">
        <f>Q5/E5</f>
        <v>0.33333333333333331</v>
      </c>
      <c r="S5" s="29">
        <v>1</v>
      </c>
      <c r="T5" s="30">
        <f>S5/E5</f>
        <v>5.5555555555555552E-2</v>
      </c>
      <c r="U5" s="28">
        <v>0</v>
      </c>
      <c r="V5" s="29">
        <v>0</v>
      </c>
      <c r="W5" s="29">
        <f>V5/E5</f>
        <v>0</v>
      </c>
      <c r="X5" s="29">
        <v>0</v>
      </c>
      <c r="Y5" s="30">
        <f>X5/E5</f>
        <v>0</v>
      </c>
      <c r="Z5" s="28">
        <v>0</v>
      </c>
      <c r="AA5" s="29">
        <v>0</v>
      </c>
      <c r="AB5" s="29">
        <f>AA5/E5</f>
        <v>0</v>
      </c>
      <c r="AC5" s="29">
        <v>0</v>
      </c>
      <c r="AD5" s="30">
        <f>AC5/E5</f>
        <v>0</v>
      </c>
      <c r="AE5" s="28">
        <v>0</v>
      </c>
      <c r="AF5" s="29">
        <v>0</v>
      </c>
      <c r="AG5" s="29">
        <f>AF5/E5</f>
        <v>0</v>
      </c>
      <c r="AH5" s="29">
        <v>0</v>
      </c>
      <c r="AI5" s="30">
        <f>AH5/E5</f>
        <v>0</v>
      </c>
      <c r="AJ5" s="78">
        <v>0</v>
      </c>
      <c r="AK5" s="30">
        <f>AJ5/E5</f>
        <v>0</v>
      </c>
      <c r="AL5" s="28">
        <v>0</v>
      </c>
      <c r="AM5" s="30">
        <f>AL5/E5</f>
        <v>0</v>
      </c>
      <c r="AN5" s="28">
        <v>0</v>
      </c>
      <c r="AO5" s="30">
        <v>0</v>
      </c>
      <c r="AP5" s="87">
        <v>0</v>
      </c>
      <c r="AQ5" s="111">
        <v>0</v>
      </c>
    </row>
    <row r="6" spans="1:43" ht="15" thickBot="1">
      <c r="A6" t="s">
        <v>653</v>
      </c>
      <c r="B6" s="20" t="s">
        <v>922</v>
      </c>
      <c r="C6" s="33">
        <v>2001</v>
      </c>
      <c r="D6" s="34">
        <v>2013</v>
      </c>
      <c r="E6" s="35">
        <f>D6-C6</f>
        <v>12</v>
      </c>
      <c r="F6" s="33">
        <v>3</v>
      </c>
      <c r="G6" s="34">
        <v>24</v>
      </c>
      <c r="H6" s="34">
        <f>G6/E6</f>
        <v>2</v>
      </c>
      <c r="I6" s="34">
        <v>1</v>
      </c>
      <c r="J6" s="35">
        <f>I6/E6</f>
        <v>8.3333333333333329E-2</v>
      </c>
      <c r="K6" s="33">
        <v>3</v>
      </c>
      <c r="L6" s="34">
        <v>24</v>
      </c>
      <c r="M6" s="34">
        <f>L6/E6</f>
        <v>2</v>
      </c>
      <c r="N6" s="34">
        <v>1</v>
      </c>
      <c r="O6" s="35">
        <f>N6/E6</f>
        <v>8.3333333333333329E-2</v>
      </c>
      <c r="P6" s="33">
        <v>3</v>
      </c>
      <c r="Q6" s="34">
        <v>24</v>
      </c>
      <c r="R6" s="34">
        <f>Q6/E6</f>
        <v>2</v>
      </c>
      <c r="S6" s="34">
        <v>1</v>
      </c>
      <c r="T6" s="35">
        <f>S6/E6</f>
        <v>8.3333333333333329E-2</v>
      </c>
      <c r="U6" s="33">
        <v>0</v>
      </c>
      <c r="V6" s="34">
        <v>0</v>
      </c>
      <c r="W6" s="34">
        <f>V6/E6</f>
        <v>0</v>
      </c>
      <c r="X6" s="34">
        <v>0</v>
      </c>
      <c r="Y6" s="35">
        <f>X6/E6</f>
        <v>0</v>
      </c>
      <c r="Z6" s="33">
        <v>0</v>
      </c>
      <c r="AA6" s="34">
        <v>0</v>
      </c>
      <c r="AB6" s="34">
        <f>AA6/E6</f>
        <v>0</v>
      </c>
      <c r="AC6" s="34">
        <v>0</v>
      </c>
      <c r="AD6" s="35">
        <f>AC6/E6</f>
        <v>0</v>
      </c>
      <c r="AE6" s="33">
        <v>0</v>
      </c>
      <c r="AF6" s="34">
        <v>0</v>
      </c>
      <c r="AG6" s="34">
        <f>AF6/E6</f>
        <v>0</v>
      </c>
      <c r="AH6" s="34">
        <v>0</v>
      </c>
      <c r="AI6" s="35">
        <f>AH6/E6</f>
        <v>0</v>
      </c>
      <c r="AJ6" s="74">
        <v>0</v>
      </c>
      <c r="AK6" s="35">
        <f>AJ6/E6</f>
        <v>0</v>
      </c>
      <c r="AL6" s="33">
        <v>5</v>
      </c>
      <c r="AM6" s="35">
        <f>AL6/E6</f>
        <v>0.41666666666666669</v>
      </c>
      <c r="AN6" s="33">
        <v>0</v>
      </c>
      <c r="AO6" s="35">
        <v>0</v>
      </c>
      <c r="AP6" s="88">
        <v>0</v>
      </c>
      <c r="AQ6" s="113">
        <v>0</v>
      </c>
    </row>
    <row r="7" spans="1:43">
      <c r="A7" t="s">
        <v>1253</v>
      </c>
      <c r="B7">
        <v>2</v>
      </c>
      <c r="G7">
        <f>SUM(G5:G6)</f>
        <v>30</v>
      </c>
      <c r="H7" s="20">
        <f>SUM(H5:H6)</f>
        <v>2.3333333333333335</v>
      </c>
      <c r="I7">
        <f>SUM(I5:I6)</f>
        <v>2</v>
      </c>
      <c r="J7">
        <f>SUM(J5:J6)</f>
        <v>0.1388888888888889</v>
      </c>
      <c r="L7">
        <f>SUM(L5:L6)</f>
        <v>30</v>
      </c>
      <c r="M7" s="20">
        <f>SUM(M5:M6)</f>
        <v>2.3333333333333335</v>
      </c>
      <c r="N7">
        <f>SUM(N5:N6)</f>
        <v>2</v>
      </c>
      <c r="O7">
        <f>SUM(O5:O6)</f>
        <v>0.1388888888888889</v>
      </c>
      <c r="Q7">
        <f>SUM(Q5:Q6)</f>
        <v>30</v>
      </c>
      <c r="R7" s="20">
        <f>SUM(R5:R6)</f>
        <v>2.3333333333333335</v>
      </c>
      <c r="S7">
        <f>SUM(S5:S6)</f>
        <v>2</v>
      </c>
      <c r="T7">
        <f>SUM(T5:T6)</f>
        <v>0.1388888888888889</v>
      </c>
      <c r="V7">
        <f>SUM(V5:V6)</f>
        <v>0</v>
      </c>
      <c r="W7" s="20">
        <f>SUM(W5:W6)</f>
        <v>0</v>
      </c>
      <c r="X7">
        <f>SUM(X5:X6)</f>
        <v>0</v>
      </c>
      <c r="Y7">
        <f>SUM(Y5:Y6)</f>
        <v>0</v>
      </c>
      <c r="AA7">
        <f>SUM(AA5:AA6)</f>
        <v>0</v>
      </c>
      <c r="AB7" s="20">
        <f>SUM(AB5:AB6)</f>
        <v>0</v>
      </c>
      <c r="AC7">
        <f>SUM(AC5:AC6)</f>
        <v>0</v>
      </c>
      <c r="AD7">
        <f>SUM(AD5:AD6)</f>
        <v>0</v>
      </c>
      <c r="AF7">
        <f t="shared" ref="AF7:AM7" si="0">SUM(AF5:AF6)</f>
        <v>0</v>
      </c>
      <c r="AG7" s="20">
        <f t="shared" si="0"/>
        <v>0</v>
      </c>
      <c r="AH7">
        <f t="shared" si="0"/>
        <v>0</v>
      </c>
      <c r="AI7">
        <f t="shared" si="0"/>
        <v>0</v>
      </c>
      <c r="AJ7">
        <f t="shared" si="0"/>
        <v>0</v>
      </c>
      <c r="AK7">
        <f t="shared" si="0"/>
        <v>0</v>
      </c>
      <c r="AL7">
        <f t="shared" si="0"/>
        <v>5</v>
      </c>
      <c r="AM7">
        <f t="shared" si="0"/>
        <v>0.41666666666666669</v>
      </c>
      <c r="AN7">
        <f>SUM(AN5:AN6)</f>
        <v>0</v>
      </c>
      <c r="AO7">
        <f>SUM(AO5:AO6)</f>
        <v>0</v>
      </c>
      <c r="AP7">
        <v>0</v>
      </c>
      <c r="AQ7">
        <f>SUM(AQ5:AQ6)</f>
        <v>0</v>
      </c>
    </row>
    <row r="8" spans="1:43" ht="80" thickBot="1">
      <c r="G8" s="67" t="s">
        <v>1254</v>
      </c>
      <c r="H8" s="67" t="s">
        <v>1294</v>
      </c>
      <c r="I8" s="67" t="s">
        <v>1295</v>
      </c>
      <c r="J8" s="67" t="s">
        <v>1255</v>
      </c>
      <c r="K8" s="67"/>
      <c r="L8" s="67" t="s">
        <v>1256</v>
      </c>
      <c r="M8" s="67" t="s">
        <v>1296</v>
      </c>
      <c r="N8" s="67" t="s">
        <v>1297</v>
      </c>
      <c r="O8" s="67" t="s">
        <v>1257</v>
      </c>
      <c r="P8" s="67"/>
      <c r="Q8" s="67" t="s">
        <v>1258</v>
      </c>
      <c r="R8" s="67" t="s">
        <v>1298</v>
      </c>
      <c r="S8" s="67" t="s">
        <v>1299</v>
      </c>
      <c r="T8" s="67" t="s">
        <v>1259</v>
      </c>
      <c r="U8" s="67"/>
      <c r="V8" s="67" t="s">
        <v>1260</v>
      </c>
      <c r="W8" s="67" t="s">
        <v>1300</v>
      </c>
      <c r="X8" s="67" t="s">
        <v>1301</v>
      </c>
      <c r="Y8" s="67" t="s">
        <v>1261</v>
      </c>
      <c r="Z8" s="67"/>
      <c r="AA8" s="67" t="s">
        <v>1262</v>
      </c>
      <c r="AB8" s="67" t="s">
        <v>1304</v>
      </c>
      <c r="AC8" s="67" t="s">
        <v>1305</v>
      </c>
      <c r="AD8" s="67" t="s">
        <v>1263</v>
      </c>
      <c r="AE8" s="67"/>
      <c r="AF8" s="67" t="s">
        <v>1264</v>
      </c>
      <c r="AG8" s="67" t="s">
        <v>1302</v>
      </c>
      <c r="AH8" s="67" t="s">
        <v>1303</v>
      </c>
      <c r="AI8" s="67" t="s">
        <v>1265</v>
      </c>
      <c r="AJ8" s="67" t="s">
        <v>1266</v>
      </c>
      <c r="AK8" s="70" t="s">
        <v>1306</v>
      </c>
      <c r="AL8" s="64" t="s">
        <v>1309</v>
      </c>
      <c r="AM8" s="64" t="s">
        <v>1316</v>
      </c>
      <c r="AN8" s="67" t="s">
        <v>1353</v>
      </c>
      <c r="AO8" s="67" t="s">
        <v>1354</v>
      </c>
      <c r="AP8" s="67" t="s">
        <v>1355</v>
      </c>
      <c r="AQ8" s="67" t="s">
        <v>1358</v>
      </c>
    </row>
    <row r="9" spans="1:43" ht="29.25" customHeight="1" thickBot="1">
      <c r="G9" s="65">
        <f>G7/B7</f>
        <v>15</v>
      </c>
      <c r="H9" s="65">
        <f>H7/B7</f>
        <v>1.1666666666666667</v>
      </c>
      <c r="I9" s="65">
        <f>I7/B7</f>
        <v>1</v>
      </c>
      <c r="J9" s="65">
        <f>J7/B7</f>
        <v>6.9444444444444448E-2</v>
      </c>
      <c r="L9" s="65">
        <f>L7/B7</f>
        <v>15</v>
      </c>
      <c r="M9" s="65">
        <f>M7/B7</f>
        <v>1.1666666666666667</v>
      </c>
      <c r="N9" s="65">
        <f>N7/B7</f>
        <v>1</v>
      </c>
      <c r="O9" s="65">
        <f>O7/B7</f>
        <v>6.9444444444444448E-2</v>
      </c>
      <c r="Q9" s="65">
        <f>Q7/B7</f>
        <v>15</v>
      </c>
      <c r="R9" s="65">
        <f>R7/B7</f>
        <v>1.1666666666666667</v>
      </c>
      <c r="S9" s="65">
        <f>S7/B7</f>
        <v>1</v>
      </c>
      <c r="T9" s="65">
        <f>T7/B7</f>
        <v>6.9444444444444448E-2</v>
      </c>
      <c r="V9" s="65">
        <f>V7/B7</f>
        <v>0</v>
      </c>
      <c r="W9" s="65">
        <f>W7/B7</f>
        <v>0</v>
      </c>
      <c r="X9" s="65">
        <f>X7/B7</f>
        <v>0</v>
      </c>
      <c r="Y9" s="65">
        <f>Y7/B7</f>
        <v>0</v>
      </c>
      <c r="AA9" s="65">
        <f>AA7/B7</f>
        <v>0</v>
      </c>
      <c r="AB9" s="65">
        <f>AB7/B7</f>
        <v>0</v>
      </c>
      <c r="AC9" s="65">
        <f>AC7/B7</f>
        <v>0</v>
      </c>
      <c r="AD9" s="65">
        <f>AD7/B7</f>
        <v>0</v>
      </c>
      <c r="AF9" s="65">
        <f>AF7/B7</f>
        <v>0</v>
      </c>
      <c r="AG9" s="65">
        <f>AG7/B7</f>
        <v>0</v>
      </c>
      <c r="AH9" s="65">
        <f>AH7/B7</f>
        <v>0</v>
      </c>
      <c r="AI9" s="65">
        <f>AI7/B7</f>
        <v>0</v>
      </c>
      <c r="AJ9" s="65">
        <f>AJ7/B7</f>
        <v>0</v>
      </c>
      <c r="AK9" s="65">
        <f>AK7/B7</f>
        <v>0</v>
      </c>
      <c r="AL9" s="65">
        <f>AL7/B7</f>
        <v>2.5</v>
      </c>
      <c r="AM9" s="65">
        <f>AM7/B7</f>
        <v>0.20833333333333334</v>
      </c>
      <c r="AN9" s="65">
        <f>AN7/B7</f>
        <v>0</v>
      </c>
      <c r="AO9" s="65">
        <f>AO7/B7</f>
        <v>0</v>
      </c>
      <c r="AP9" s="65">
        <f>AP7/B7</f>
        <v>0</v>
      </c>
      <c r="AQ9" s="65">
        <f>AQ7/B7</f>
        <v>0</v>
      </c>
    </row>
    <row r="11" spans="1:43">
      <c r="A11" s="61"/>
      <c r="B11" s="62" t="s">
        <v>1185</v>
      </c>
      <c r="C11" s="62" t="s">
        <v>914</v>
      </c>
      <c r="D11" s="62" t="s">
        <v>960</v>
      </c>
      <c r="E11" s="62"/>
      <c r="F11" s="62" t="s">
        <v>1186</v>
      </c>
      <c r="G11" s="62" t="s">
        <v>1187</v>
      </c>
      <c r="H11" s="62"/>
    </row>
    <row r="12" spans="1:43">
      <c r="A12" t="s">
        <v>1334</v>
      </c>
      <c r="G12">
        <v>1</v>
      </c>
      <c r="I12">
        <v>5</v>
      </c>
    </row>
  </sheetData>
  <hyperlinks>
    <hyperlink ref="A3" r:id="rId1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4"/>
  <sheetViews>
    <sheetView topLeftCell="A2" workbookViewId="0">
      <selection activeCell="AQ5" sqref="AQ5:AQ13"/>
    </sheetView>
  </sheetViews>
  <sheetFormatPr baseColWidth="10" defaultColWidth="8.83203125" defaultRowHeight="14" x14ac:dyDescent="0"/>
  <cols>
    <col min="1" max="1" width="18.33203125" customWidth="1"/>
    <col min="3" max="7" width="5.6640625" customWidth="1"/>
    <col min="8" max="8" width="5.6640625" style="20" customWidth="1"/>
    <col min="9" max="12" width="5.6640625" customWidth="1"/>
    <col min="13" max="13" width="5.6640625" style="20" customWidth="1"/>
    <col min="14" max="17" width="5.6640625" customWidth="1"/>
    <col min="18" max="18" width="5.6640625" style="20" customWidth="1"/>
    <col min="19" max="22" width="5.6640625" customWidth="1"/>
    <col min="23" max="23" width="5.6640625" style="20" customWidth="1"/>
    <col min="24" max="27" width="5.6640625" customWidth="1"/>
    <col min="28" max="28" width="5.6640625" style="20" customWidth="1"/>
    <col min="29" max="32" width="5.6640625" customWidth="1"/>
    <col min="33" max="33" width="5.6640625" style="20" customWidth="1"/>
    <col min="34" max="35" width="5.6640625" customWidth="1"/>
  </cols>
  <sheetData>
    <row r="1" spans="1:43">
      <c r="A1">
        <v>40</v>
      </c>
      <c r="B1" t="s">
        <v>28</v>
      </c>
      <c r="C1">
        <v>56</v>
      </c>
      <c r="D1">
        <v>21</v>
      </c>
      <c r="E1">
        <f>AVERAGE(C1:D1)</f>
        <v>38.5</v>
      </c>
      <c r="K1">
        <v>40</v>
      </c>
      <c r="L1" t="s">
        <v>28</v>
      </c>
      <c r="N1">
        <v>56</v>
      </c>
      <c r="O1">
        <v>21</v>
      </c>
      <c r="P1">
        <v>21</v>
      </c>
      <c r="Q1">
        <v>22</v>
      </c>
      <c r="S1">
        <v>37</v>
      </c>
      <c r="T1">
        <v>31.4</v>
      </c>
    </row>
    <row r="2" spans="1:43">
      <c r="A2" t="s">
        <v>624</v>
      </c>
    </row>
    <row r="3" spans="1:43" ht="15" thickBot="1"/>
    <row r="4" spans="1:43" ht="71.25" customHeight="1" thickBot="1">
      <c r="B4" t="s">
        <v>939</v>
      </c>
      <c r="C4" s="40" t="s">
        <v>938</v>
      </c>
      <c r="D4" s="41" t="s">
        <v>960</v>
      </c>
      <c r="E4" s="42" t="s">
        <v>959</v>
      </c>
      <c r="F4" s="48" t="s">
        <v>946</v>
      </c>
      <c r="G4" s="49" t="s">
        <v>944</v>
      </c>
      <c r="H4" s="49" t="s">
        <v>1284</v>
      </c>
      <c r="I4" s="49" t="s">
        <v>945</v>
      </c>
      <c r="J4" s="50" t="s">
        <v>964</v>
      </c>
      <c r="K4" s="45" t="s">
        <v>947</v>
      </c>
      <c r="L4" s="49" t="s">
        <v>942</v>
      </c>
      <c r="M4" s="49" t="s">
        <v>1285</v>
      </c>
      <c r="N4" s="49" t="s">
        <v>943</v>
      </c>
      <c r="O4" s="50" t="s">
        <v>965</v>
      </c>
      <c r="P4" s="45" t="s">
        <v>951</v>
      </c>
      <c r="Q4" s="49" t="s">
        <v>952</v>
      </c>
      <c r="R4" s="49" t="s">
        <v>1286</v>
      </c>
      <c r="S4" s="49" t="s">
        <v>937</v>
      </c>
      <c r="T4" s="50" t="s">
        <v>966</v>
      </c>
      <c r="U4" s="45" t="s">
        <v>953</v>
      </c>
      <c r="V4" s="49" t="s">
        <v>954</v>
      </c>
      <c r="W4" s="49" t="s">
        <v>1287</v>
      </c>
      <c r="X4" s="49" t="s">
        <v>955</v>
      </c>
      <c r="Y4" s="50" t="s">
        <v>967</v>
      </c>
      <c r="Z4" s="45" t="s">
        <v>948</v>
      </c>
      <c r="AA4" s="49" t="s">
        <v>949</v>
      </c>
      <c r="AB4" s="49" t="s">
        <v>1290</v>
      </c>
      <c r="AC4" s="49" t="s">
        <v>950</v>
      </c>
      <c r="AD4" s="50" t="s">
        <v>968</v>
      </c>
      <c r="AE4" s="45" t="s">
        <v>956</v>
      </c>
      <c r="AF4" s="49" t="s">
        <v>957</v>
      </c>
      <c r="AG4" s="49" t="s">
        <v>1291</v>
      </c>
      <c r="AH4" s="49" t="s">
        <v>958</v>
      </c>
      <c r="AI4" s="50" t="s">
        <v>969</v>
      </c>
      <c r="AJ4" s="72" t="s">
        <v>1252</v>
      </c>
      <c r="AK4" s="50" t="s">
        <v>1307</v>
      </c>
      <c r="AL4" s="72" t="s">
        <v>1309</v>
      </c>
      <c r="AM4" s="50" t="s">
        <v>1316</v>
      </c>
      <c r="AN4" s="72" t="s">
        <v>1317</v>
      </c>
      <c r="AO4" s="89" t="s">
        <v>1318</v>
      </c>
      <c r="AP4" s="108" t="s">
        <v>1319</v>
      </c>
      <c r="AQ4" s="110" t="s">
        <v>1357</v>
      </c>
    </row>
    <row r="5" spans="1:43">
      <c r="A5" t="s">
        <v>615</v>
      </c>
      <c r="B5" t="s">
        <v>940</v>
      </c>
      <c r="C5" s="28">
        <v>1993</v>
      </c>
      <c r="D5" s="29">
        <v>2013</v>
      </c>
      <c r="E5" s="30">
        <f>D5-C5</f>
        <v>20</v>
      </c>
      <c r="F5" s="28">
        <v>5</v>
      </c>
      <c r="G5" s="29">
        <v>8</v>
      </c>
      <c r="H5" s="29">
        <f>G5/E5</f>
        <v>0.4</v>
      </c>
      <c r="I5" s="29">
        <v>2</v>
      </c>
      <c r="J5" s="30">
        <f>I5/E5</f>
        <v>0.1</v>
      </c>
      <c r="K5" s="28">
        <v>2</v>
      </c>
      <c r="L5" s="29">
        <v>4</v>
      </c>
      <c r="M5" s="29">
        <f>L5/E5</f>
        <v>0.2</v>
      </c>
      <c r="N5" s="29">
        <v>1</v>
      </c>
      <c r="O5" s="30">
        <f>N5/E5</f>
        <v>0.05</v>
      </c>
      <c r="P5" s="28">
        <v>1</v>
      </c>
      <c r="Q5" s="29">
        <v>1</v>
      </c>
      <c r="R5" s="29">
        <f>Q5/E5</f>
        <v>0.05</v>
      </c>
      <c r="S5" s="29">
        <v>1</v>
      </c>
      <c r="T5" s="30">
        <f>S5/E5</f>
        <v>0.05</v>
      </c>
      <c r="U5" s="28">
        <v>1</v>
      </c>
      <c r="V5" s="29">
        <v>1</v>
      </c>
      <c r="W5" s="29">
        <f>V5/E5</f>
        <v>0.05</v>
      </c>
      <c r="X5" s="29">
        <v>1</v>
      </c>
      <c r="Y5" s="30">
        <f>X5/E5</f>
        <v>0.05</v>
      </c>
      <c r="Z5" s="28">
        <v>1</v>
      </c>
      <c r="AA5" s="29">
        <v>1</v>
      </c>
      <c r="AB5" s="29">
        <f>AA5/E5</f>
        <v>0.05</v>
      </c>
      <c r="AC5" s="29">
        <v>1</v>
      </c>
      <c r="AD5" s="30">
        <f>AC5/E5</f>
        <v>0.05</v>
      </c>
      <c r="AE5" s="28">
        <v>0</v>
      </c>
      <c r="AF5" s="29">
        <v>0</v>
      </c>
      <c r="AG5" s="29">
        <f>AF5/E5</f>
        <v>0</v>
      </c>
      <c r="AH5" s="29">
        <v>0</v>
      </c>
      <c r="AI5" s="30">
        <f>AH5/E5</f>
        <v>0</v>
      </c>
      <c r="AJ5" s="78">
        <v>1</v>
      </c>
      <c r="AK5" s="30">
        <f>AJ5/E5</f>
        <v>0.05</v>
      </c>
      <c r="AL5" s="28">
        <v>0</v>
      </c>
      <c r="AM5" s="30">
        <f>AL5/E5</f>
        <v>0</v>
      </c>
      <c r="AN5" s="28">
        <v>0</v>
      </c>
      <c r="AO5" s="30">
        <v>0</v>
      </c>
      <c r="AP5" s="87">
        <v>0</v>
      </c>
      <c r="AQ5" s="87">
        <v>0</v>
      </c>
    </row>
    <row r="6" spans="1:43">
      <c r="A6" t="s">
        <v>616</v>
      </c>
      <c r="B6" s="20" t="s">
        <v>923</v>
      </c>
      <c r="C6" s="31">
        <v>1968</v>
      </c>
      <c r="D6" s="27">
        <v>2013</v>
      </c>
      <c r="E6" s="32">
        <f t="shared" ref="E6:E13" si="0">D6-C6</f>
        <v>45</v>
      </c>
      <c r="F6" s="31">
        <v>19</v>
      </c>
      <c r="G6" s="36">
        <v>24</v>
      </c>
      <c r="H6" s="27">
        <f t="shared" ref="H6:H13" si="1">G6/E6</f>
        <v>0.53333333333333333</v>
      </c>
      <c r="I6" s="36">
        <v>3</v>
      </c>
      <c r="J6" s="32">
        <f t="shared" ref="J6:J13" si="2">I6/E6</f>
        <v>6.6666666666666666E-2</v>
      </c>
      <c r="K6" s="31">
        <v>14</v>
      </c>
      <c r="L6" s="36">
        <v>19</v>
      </c>
      <c r="M6" s="27">
        <f t="shared" ref="M6:M13" si="3">L6/E6</f>
        <v>0.42222222222222222</v>
      </c>
      <c r="N6" s="36">
        <v>3</v>
      </c>
      <c r="O6" s="32">
        <f t="shared" ref="O6:O13" si="4">N6/E6</f>
        <v>6.6666666666666666E-2</v>
      </c>
      <c r="P6" s="31">
        <v>4</v>
      </c>
      <c r="Q6" s="36">
        <v>9</v>
      </c>
      <c r="R6" s="27">
        <f t="shared" ref="R6:R13" si="5">Q6/E6</f>
        <v>0.2</v>
      </c>
      <c r="S6" s="36">
        <v>1</v>
      </c>
      <c r="T6" s="32">
        <f t="shared" ref="T6:T13" si="6">S6/E6</f>
        <v>2.2222222222222223E-2</v>
      </c>
      <c r="U6" s="31">
        <v>10</v>
      </c>
      <c r="V6" s="36">
        <v>10</v>
      </c>
      <c r="W6" s="27">
        <f t="shared" ref="W6:W13" si="7">V6/E6</f>
        <v>0.22222222222222221</v>
      </c>
      <c r="X6" s="36">
        <v>2</v>
      </c>
      <c r="Y6" s="32">
        <f t="shared" ref="Y6:Y13" si="8">X6/E6</f>
        <v>4.4444444444444446E-2</v>
      </c>
      <c r="Z6" s="31">
        <v>5</v>
      </c>
      <c r="AA6" s="36">
        <v>6</v>
      </c>
      <c r="AB6" s="27">
        <f t="shared" ref="AB6:AB13" si="9">AA6/E6</f>
        <v>0.13333333333333333</v>
      </c>
      <c r="AC6" s="36">
        <v>1</v>
      </c>
      <c r="AD6" s="32">
        <f t="shared" ref="AD6:AD13" si="10">AC6/E6</f>
        <v>2.2222222222222223E-2</v>
      </c>
      <c r="AE6" s="31">
        <v>9</v>
      </c>
      <c r="AF6" s="36">
        <v>17</v>
      </c>
      <c r="AG6" s="27">
        <f t="shared" ref="AG6:AG13" si="11">AF6/E6</f>
        <v>0.37777777777777777</v>
      </c>
      <c r="AH6" s="36">
        <v>3</v>
      </c>
      <c r="AI6" s="32">
        <f t="shared" ref="AI6:AI13" si="12">AH6/E6</f>
        <v>6.6666666666666666E-2</v>
      </c>
      <c r="AJ6" s="39">
        <v>0</v>
      </c>
      <c r="AK6" s="32">
        <f t="shared" ref="AK6:AK13" si="13">AJ6/E6</f>
        <v>0</v>
      </c>
      <c r="AL6" s="31">
        <v>13.824</v>
      </c>
      <c r="AM6" s="32">
        <f t="shared" ref="AM6:AM13" si="14">AL6/E6</f>
        <v>0.30719999999999997</v>
      </c>
      <c r="AN6" s="31">
        <v>0</v>
      </c>
      <c r="AO6" s="32">
        <v>3</v>
      </c>
      <c r="AP6" s="109">
        <v>0</v>
      </c>
      <c r="AQ6" s="109">
        <v>0</v>
      </c>
    </row>
    <row r="7" spans="1:43">
      <c r="A7" t="s">
        <v>617</v>
      </c>
      <c r="B7" t="s">
        <v>940</v>
      </c>
      <c r="C7" s="31">
        <v>2007</v>
      </c>
      <c r="D7" s="27">
        <v>2013</v>
      </c>
      <c r="E7" s="32">
        <f t="shared" si="0"/>
        <v>6</v>
      </c>
      <c r="F7" s="31">
        <v>5</v>
      </c>
      <c r="G7" s="36">
        <v>42</v>
      </c>
      <c r="H7" s="27">
        <f t="shared" si="1"/>
        <v>7</v>
      </c>
      <c r="I7" s="36">
        <v>3</v>
      </c>
      <c r="J7" s="32">
        <f t="shared" si="2"/>
        <v>0.5</v>
      </c>
      <c r="K7" s="31">
        <v>5</v>
      </c>
      <c r="L7" s="36">
        <v>42</v>
      </c>
      <c r="M7" s="27">
        <f t="shared" si="3"/>
        <v>7</v>
      </c>
      <c r="N7" s="36">
        <v>3</v>
      </c>
      <c r="O7" s="32">
        <f t="shared" si="4"/>
        <v>0.5</v>
      </c>
      <c r="P7" s="31">
        <v>1</v>
      </c>
      <c r="Q7" s="27">
        <v>1</v>
      </c>
      <c r="R7" s="27">
        <f t="shared" si="5"/>
        <v>0.16666666666666666</v>
      </c>
      <c r="S7" s="27">
        <v>1</v>
      </c>
      <c r="T7" s="32">
        <f t="shared" si="6"/>
        <v>0.16666666666666666</v>
      </c>
      <c r="U7" s="31">
        <v>4</v>
      </c>
      <c r="V7" s="36">
        <v>41</v>
      </c>
      <c r="W7" s="27">
        <f t="shared" si="7"/>
        <v>6.833333333333333</v>
      </c>
      <c r="X7" s="36">
        <v>3</v>
      </c>
      <c r="Y7" s="32">
        <f t="shared" si="8"/>
        <v>0.5</v>
      </c>
      <c r="Z7" s="31">
        <v>1</v>
      </c>
      <c r="AA7" s="36">
        <v>4</v>
      </c>
      <c r="AB7" s="27">
        <f t="shared" si="9"/>
        <v>0.66666666666666663</v>
      </c>
      <c r="AC7" s="36">
        <v>1</v>
      </c>
      <c r="AD7" s="32">
        <f t="shared" si="10"/>
        <v>0.16666666666666666</v>
      </c>
      <c r="AE7" s="31">
        <v>4</v>
      </c>
      <c r="AF7" s="36">
        <v>41</v>
      </c>
      <c r="AG7" s="27">
        <f t="shared" si="11"/>
        <v>6.833333333333333</v>
      </c>
      <c r="AH7" s="36">
        <v>3</v>
      </c>
      <c r="AI7" s="32">
        <f t="shared" si="12"/>
        <v>0.5</v>
      </c>
      <c r="AJ7" s="39">
        <v>0</v>
      </c>
      <c r="AK7" s="32">
        <f t="shared" si="13"/>
        <v>0</v>
      </c>
      <c r="AL7" s="31">
        <v>4.7060000000000004</v>
      </c>
      <c r="AM7" s="32">
        <f t="shared" si="14"/>
        <v>0.78433333333333344</v>
      </c>
      <c r="AN7" s="31">
        <v>0</v>
      </c>
      <c r="AO7" s="32">
        <v>0</v>
      </c>
      <c r="AP7" s="109">
        <v>0</v>
      </c>
      <c r="AQ7" s="109">
        <v>0</v>
      </c>
    </row>
    <row r="8" spans="1:43">
      <c r="A8" t="s">
        <v>618</v>
      </c>
      <c r="B8" s="20" t="s">
        <v>923</v>
      </c>
      <c r="C8" s="31">
        <v>1975</v>
      </c>
      <c r="D8" s="27">
        <v>2013</v>
      </c>
      <c r="E8" s="32">
        <f t="shared" si="0"/>
        <v>38</v>
      </c>
      <c r="F8" s="31">
        <v>4</v>
      </c>
      <c r="G8" s="36">
        <v>0</v>
      </c>
      <c r="H8" s="27">
        <f t="shared" si="1"/>
        <v>0</v>
      </c>
      <c r="I8" s="36">
        <v>0</v>
      </c>
      <c r="J8" s="32">
        <f t="shared" si="2"/>
        <v>0</v>
      </c>
      <c r="K8" s="31">
        <v>3</v>
      </c>
      <c r="L8" s="36">
        <v>0</v>
      </c>
      <c r="M8" s="27">
        <f t="shared" si="3"/>
        <v>0</v>
      </c>
      <c r="N8" s="36">
        <v>0</v>
      </c>
      <c r="O8" s="32">
        <f t="shared" si="4"/>
        <v>0</v>
      </c>
      <c r="P8" s="31">
        <v>3</v>
      </c>
      <c r="Q8" s="36">
        <v>0</v>
      </c>
      <c r="R8" s="27">
        <f t="shared" si="5"/>
        <v>0</v>
      </c>
      <c r="S8" s="36">
        <v>0</v>
      </c>
      <c r="T8" s="32">
        <f t="shared" si="6"/>
        <v>0</v>
      </c>
      <c r="U8" s="31">
        <v>0</v>
      </c>
      <c r="V8" s="36">
        <v>0</v>
      </c>
      <c r="W8" s="27">
        <f t="shared" si="7"/>
        <v>0</v>
      </c>
      <c r="X8" s="36">
        <v>0</v>
      </c>
      <c r="Y8" s="32">
        <f t="shared" si="8"/>
        <v>0</v>
      </c>
      <c r="Z8" s="31">
        <v>0</v>
      </c>
      <c r="AA8" s="36">
        <v>0</v>
      </c>
      <c r="AB8" s="27">
        <f t="shared" si="9"/>
        <v>0</v>
      </c>
      <c r="AC8" s="36">
        <v>0</v>
      </c>
      <c r="AD8" s="32">
        <f t="shared" si="10"/>
        <v>0</v>
      </c>
      <c r="AE8" s="31">
        <v>0</v>
      </c>
      <c r="AF8" s="36">
        <v>0</v>
      </c>
      <c r="AG8" s="27">
        <f t="shared" si="11"/>
        <v>0</v>
      </c>
      <c r="AH8" s="36">
        <v>0</v>
      </c>
      <c r="AI8" s="32">
        <f t="shared" si="12"/>
        <v>0</v>
      </c>
      <c r="AJ8" s="39">
        <v>0</v>
      </c>
      <c r="AK8" s="32">
        <f t="shared" si="13"/>
        <v>0</v>
      </c>
      <c r="AL8" s="31">
        <v>0</v>
      </c>
      <c r="AM8" s="32">
        <f t="shared" si="14"/>
        <v>0</v>
      </c>
      <c r="AN8" s="31">
        <v>0</v>
      </c>
      <c r="AO8" s="32">
        <v>0</v>
      </c>
      <c r="AP8" s="109">
        <v>0</v>
      </c>
      <c r="AQ8" s="109">
        <v>0</v>
      </c>
    </row>
    <row r="9" spans="1:43">
      <c r="A9" t="s">
        <v>619</v>
      </c>
      <c r="B9" t="s">
        <v>940</v>
      </c>
      <c r="C9" s="31">
        <v>2002</v>
      </c>
      <c r="D9" s="27">
        <v>2013</v>
      </c>
      <c r="E9" s="32">
        <f t="shared" si="0"/>
        <v>11</v>
      </c>
      <c r="F9" s="31">
        <v>7</v>
      </c>
      <c r="G9" s="36">
        <v>44</v>
      </c>
      <c r="H9" s="27">
        <f t="shared" si="1"/>
        <v>4</v>
      </c>
      <c r="I9" s="36">
        <v>4</v>
      </c>
      <c r="J9" s="32">
        <f t="shared" si="2"/>
        <v>0.36363636363636365</v>
      </c>
      <c r="K9" s="31">
        <v>7</v>
      </c>
      <c r="L9" s="36">
        <v>44</v>
      </c>
      <c r="M9" s="27">
        <f t="shared" si="3"/>
        <v>4</v>
      </c>
      <c r="N9" s="36">
        <v>4</v>
      </c>
      <c r="O9" s="32">
        <f t="shared" si="4"/>
        <v>0.36363636363636365</v>
      </c>
      <c r="P9" s="31">
        <v>1</v>
      </c>
      <c r="Q9" s="36">
        <v>9</v>
      </c>
      <c r="R9" s="27">
        <f t="shared" si="5"/>
        <v>0.81818181818181823</v>
      </c>
      <c r="S9" s="36">
        <v>1</v>
      </c>
      <c r="T9" s="32">
        <f t="shared" si="6"/>
        <v>9.0909090909090912E-2</v>
      </c>
      <c r="U9" s="31">
        <v>6</v>
      </c>
      <c r="V9" s="36">
        <v>35</v>
      </c>
      <c r="W9" s="27">
        <f t="shared" si="7"/>
        <v>3.1818181818181817</v>
      </c>
      <c r="X9" s="36">
        <v>3</v>
      </c>
      <c r="Y9" s="32">
        <f t="shared" si="8"/>
        <v>0.27272727272727271</v>
      </c>
      <c r="Z9" s="31">
        <v>3</v>
      </c>
      <c r="AA9" s="36">
        <v>10</v>
      </c>
      <c r="AB9" s="27">
        <f t="shared" si="9"/>
        <v>0.90909090909090906</v>
      </c>
      <c r="AC9" s="36">
        <v>2</v>
      </c>
      <c r="AD9" s="32">
        <f t="shared" si="10"/>
        <v>0.18181818181818182</v>
      </c>
      <c r="AE9" s="31">
        <v>5</v>
      </c>
      <c r="AF9" s="36">
        <v>38</v>
      </c>
      <c r="AG9" s="27">
        <f t="shared" si="11"/>
        <v>3.4545454545454546</v>
      </c>
      <c r="AH9" s="36">
        <v>3</v>
      </c>
      <c r="AI9" s="32">
        <f t="shared" si="12"/>
        <v>0.27272727272727271</v>
      </c>
      <c r="AJ9" s="39">
        <v>0</v>
      </c>
      <c r="AK9" s="32">
        <f t="shared" si="13"/>
        <v>0</v>
      </c>
      <c r="AL9" s="31">
        <v>5</v>
      </c>
      <c r="AM9" s="32">
        <f t="shared" si="14"/>
        <v>0.45454545454545453</v>
      </c>
      <c r="AN9" s="31">
        <v>0</v>
      </c>
      <c r="AO9" s="32">
        <v>0</v>
      </c>
      <c r="AP9" s="109">
        <v>0</v>
      </c>
      <c r="AQ9" s="109">
        <v>0</v>
      </c>
    </row>
    <row r="10" spans="1:43">
      <c r="A10" t="s">
        <v>620</v>
      </c>
      <c r="B10" t="s">
        <v>940</v>
      </c>
      <c r="C10" s="31">
        <v>1999</v>
      </c>
      <c r="D10" s="27">
        <v>2013</v>
      </c>
      <c r="E10" s="32">
        <f t="shared" si="0"/>
        <v>14</v>
      </c>
      <c r="F10" s="31">
        <v>31</v>
      </c>
      <c r="G10" s="36">
        <v>190</v>
      </c>
      <c r="H10" s="27">
        <f t="shared" si="1"/>
        <v>13.571428571428571</v>
      </c>
      <c r="I10" s="36">
        <v>8</v>
      </c>
      <c r="J10" s="32">
        <f t="shared" si="2"/>
        <v>0.5714285714285714</v>
      </c>
      <c r="K10" s="31">
        <v>18</v>
      </c>
      <c r="L10" s="36">
        <v>99</v>
      </c>
      <c r="M10" s="27">
        <f t="shared" si="3"/>
        <v>7.0714285714285712</v>
      </c>
      <c r="N10" s="36">
        <v>6</v>
      </c>
      <c r="O10" s="32">
        <f t="shared" si="4"/>
        <v>0.42857142857142855</v>
      </c>
      <c r="P10" s="31">
        <v>10</v>
      </c>
      <c r="Q10" s="36">
        <v>33</v>
      </c>
      <c r="R10" s="27">
        <f t="shared" si="5"/>
        <v>2.3571428571428572</v>
      </c>
      <c r="S10" s="36">
        <v>4</v>
      </c>
      <c r="T10" s="32">
        <f t="shared" si="6"/>
        <v>0.2857142857142857</v>
      </c>
      <c r="U10" s="31">
        <v>8</v>
      </c>
      <c r="V10" s="36">
        <v>66</v>
      </c>
      <c r="W10" s="27">
        <f t="shared" si="7"/>
        <v>4.7142857142857144</v>
      </c>
      <c r="X10" s="36">
        <v>5</v>
      </c>
      <c r="Y10" s="32">
        <f t="shared" si="8"/>
        <v>0.35714285714285715</v>
      </c>
      <c r="Z10" s="31">
        <v>0</v>
      </c>
      <c r="AA10" s="36">
        <v>0</v>
      </c>
      <c r="AB10" s="27">
        <f t="shared" si="9"/>
        <v>0</v>
      </c>
      <c r="AC10" s="36">
        <v>0</v>
      </c>
      <c r="AD10" s="32">
        <f t="shared" si="10"/>
        <v>0</v>
      </c>
      <c r="AE10" s="31">
        <v>1</v>
      </c>
      <c r="AF10" s="36">
        <v>0</v>
      </c>
      <c r="AG10" s="27">
        <f t="shared" si="11"/>
        <v>0</v>
      </c>
      <c r="AH10" s="36">
        <v>0</v>
      </c>
      <c r="AI10" s="32">
        <f t="shared" si="12"/>
        <v>0</v>
      </c>
      <c r="AJ10" s="39">
        <v>1</v>
      </c>
      <c r="AK10" s="32">
        <f t="shared" si="13"/>
        <v>7.1428571428571425E-2</v>
      </c>
      <c r="AL10" s="31">
        <v>14.411</v>
      </c>
      <c r="AM10" s="32">
        <f t="shared" si="14"/>
        <v>1.0293571428571429</v>
      </c>
      <c r="AN10" s="31">
        <v>0</v>
      </c>
      <c r="AO10" s="32">
        <v>0</v>
      </c>
      <c r="AP10" s="109">
        <v>0</v>
      </c>
      <c r="AQ10" s="109">
        <v>0</v>
      </c>
    </row>
    <row r="11" spans="1:43">
      <c r="A11" t="s">
        <v>621</v>
      </c>
      <c r="B11" t="s">
        <v>940</v>
      </c>
      <c r="C11" s="31">
        <v>1986</v>
      </c>
      <c r="D11" s="27">
        <v>2013</v>
      </c>
      <c r="E11" s="32">
        <f t="shared" si="0"/>
        <v>27</v>
      </c>
      <c r="F11" s="31">
        <v>12</v>
      </c>
      <c r="G11" s="36">
        <v>83</v>
      </c>
      <c r="H11" s="27">
        <f t="shared" si="1"/>
        <v>3.074074074074074</v>
      </c>
      <c r="I11" s="36">
        <v>5</v>
      </c>
      <c r="J11" s="32">
        <f t="shared" si="2"/>
        <v>0.18518518518518517</v>
      </c>
      <c r="K11" s="31">
        <v>11</v>
      </c>
      <c r="L11" s="36">
        <v>79</v>
      </c>
      <c r="M11" s="27">
        <f t="shared" si="3"/>
        <v>2.925925925925926</v>
      </c>
      <c r="N11" s="36">
        <v>5</v>
      </c>
      <c r="O11" s="32">
        <f t="shared" si="4"/>
        <v>0.18518518518518517</v>
      </c>
      <c r="P11" s="31">
        <v>4</v>
      </c>
      <c r="Q11" s="36">
        <v>20</v>
      </c>
      <c r="R11" s="27">
        <f t="shared" si="5"/>
        <v>0.7407407407407407</v>
      </c>
      <c r="S11" s="36">
        <v>2</v>
      </c>
      <c r="T11" s="32">
        <f t="shared" si="6"/>
        <v>7.407407407407407E-2</v>
      </c>
      <c r="U11" s="31">
        <v>7</v>
      </c>
      <c r="V11" s="36">
        <v>59</v>
      </c>
      <c r="W11" s="27">
        <f t="shared" si="7"/>
        <v>2.1851851851851851</v>
      </c>
      <c r="X11" s="36">
        <v>4</v>
      </c>
      <c r="Y11" s="32">
        <f t="shared" si="8"/>
        <v>0.14814814814814814</v>
      </c>
      <c r="Z11" s="31">
        <v>5</v>
      </c>
      <c r="AA11" s="36">
        <v>45</v>
      </c>
      <c r="AB11" s="27">
        <f t="shared" si="9"/>
        <v>1.6666666666666667</v>
      </c>
      <c r="AC11" s="36">
        <v>4</v>
      </c>
      <c r="AD11" s="32">
        <f t="shared" si="10"/>
        <v>0.14814814814814814</v>
      </c>
      <c r="AE11" s="31">
        <v>6</v>
      </c>
      <c r="AF11" s="36">
        <v>58</v>
      </c>
      <c r="AG11" s="27">
        <f t="shared" si="11"/>
        <v>2.1481481481481484</v>
      </c>
      <c r="AH11" s="36">
        <v>4</v>
      </c>
      <c r="AI11" s="32">
        <f t="shared" si="12"/>
        <v>0.14814814814814814</v>
      </c>
      <c r="AJ11" s="39">
        <v>0</v>
      </c>
      <c r="AK11" s="32">
        <f t="shared" si="13"/>
        <v>0</v>
      </c>
      <c r="AL11" s="31">
        <v>12.843</v>
      </c>
      <c r="AM11" s="32">
        <f t="shared" si="14"/>
        <v>0.47566666666666668</v>
      </c>
      <c r="AN11" s="31">
        <v>1</v>
      </c>
      <c r="AO11" s="32">
        <v>0</v>
      </c>
      <c r="AP11" s="109">
        <v>0</v>
      </c>
      <c r="AQ11" s="109">
        <v>0</v>
      </c>
    </row>
    <row r="12" spans="1:43">
      <c r="A12" t="s">
        <v>622</v>
      </c>
      <c r="B12" t="s">
        <v>506</v>
      </c>
      <c r="C12" s="31">
        <v>1974</v>
      </c>
      <c r="D12" s="27">
        <v>2013</v>
      </c>
      <c r="E12" s="32">
        <f t="shared" si="0"/>
        <v>39</v>
      </c>
      <c r="F12" s="31">
        <v>15</v>
      </c>
      <c r="G12" s="36">
        <v>415</v>
      </c>
      <c r="H12" s="27">
        <f t="shared" si="1"/>
        <v>10.641025641025641</v>
      </c>
      <c r="I12" s="36">
        <v>10</v>
      </c>
      <c r="J12" s="32">
        <f t="shared" si="2"/>
        <v>0.25641025641025639</v>
      </c>
      <c r="K12" s="31">
        <v>14</v>
      </c>
      <c r="L12" s="36">
        <v>415</v>
      </c>
      <c r="M12" s="27">
        <f t="shared" si="3"/>
        <v>10.641025641025641</v>
      </c>
      <c r="N12" s="36">
        <v>10</v>
      </c>
      <c r="O12" s="32">
        <f t="shared" si="4"/>
        <v>0.25641025641025639</v>
      </c>
      <c r="P12" s="31">
        <v>4</v>
      </c>
      <c r="Q12" s="36">
        <v>226</v>
      </c>
      <c r="R12" s="27">
        <f t="shared" si="5"/>
        <v>5.7948717948717947</v>
      </c>
      <c r="S12" s="36">
        <v>4</v>
      </c>
      <c r="T12" s="32">
        <f t="shared" si="6"/>
        <v>0.10256410256410256</v>
      </c>
      <c r="U12" s="31">
        <v>10</v>
      </c>
      <c r="V12" s="36">
        <v>189</v>
      </c>
      <c r="W12" s="27">
        <f t="shared" si="7"/>
        <v>4.8461538461538458</v>
      </c>
      <c r="X12" s="36">
        <v>7</v>
      </c>
      <c r="Y12" s="32">
        <f t="shared" si="8"/>
        <v>0.17948717948717949</v>
      </c>
      <c r="Z12" s="31">
        <v>5</v>
      </c>
      <c r="AA12" s="36">
        <v>125</v>
      </c>
      <c r="AB12" s="27">
        <f t="shared" si="9"/>
        <v>3.2051282051282053</v>
      </c>
      <c r="AC12" s="36">
        <v>4</v>
      </c>
      <c r="AD12" s="32">
        <f t="shared" si="10"/>
        <v>0.10256410256410256</v>
      </c>
      <c r="AE12" s="31">
        <v>12</v>
      </c>
      <c r="AF12" s="36">
        <v>409</v>
      </c>
      <c r="AG12" s="27">
        <f t="shared" si="11"/>
        <v>10.487179487179487</v>
      </c>
      <c r="AH12" s="36">
        <v>10</v>
      </c>
      <c r="AI12" s="32">
        <f t="shared" si="12"/>
        <v>0.25641025641025639</v>
      </c>
      <c r="AJ12" s="39">
        <v>0</v>
      </c>
      <c r="AK12" s="32">
        <f t="shared" si="13"/>
        <v>0</v>
      </c>
      <c r="AL12" s="31">
        <v>0</v>
      </c>
      <c r="AM12" s="32">
        <f t="shared" si="14"/>
        <v>0</v>
      </c>
      <c r="AN12" s="31">
        <v>0</v>
      </c>
      <c r="AO12" s="32">
        <v>0</v>
      </c>
      <c r="AP12" s="109">
        <v>0</v>
      </c>
      <c r="AQ12" s="109">
        <v>0</v>
      </c>
    </row>
    <row r="13" spans="1:43" ht="15" thickBot="1">
      <c r="A13" t="s">
        <v>623</v>
      </c>
      <c r="B13" t="s">
        <v>940</v>
      </c>
      <c r="C13" s="33">
        <v>2008</v>
      </c>
      <c r="D13" s="34">
        <v>2013</v>
      </c>
      <c r="E13" s="35">
        <f t="shared" si="0"/>
        <v>5</v>
      </c>
      <c r="F13" s="33">
        <v>7</v>
      </c>
      <c r="G13" s="34">
        <v>25</v>
      </c>
      <c r="H13" s="34">
        <f t="shared" si="1"/>
        <v>5</v>
      </c>
      <c r="I13" s="34">
        <v>2</v>
      </c>
      <c r="J13" s="35">
        <f t="shared" si="2"/>
        <v>0.4</v>
      </c>
      <c r="K13" s="33">
        <v>7</v>
      </c>
      <c r="L13" s="34">
        <v>25</v>
      </c>
      <c r="M13" s="34">
        <f t="shared" si="3"/>
        <v>5</v>
      </c>
      <c r="N13" s="34">
        <v>2</v>
      </c>
      <c r="O13" s="35">
        <f t="shared" si="4"/>
        <v>0.4</v>
      </c>
      <c r="P13" s="33">
        <v>3</v>
      </c>
      <c r="Q13" s="34">
        <v>9</v>
      </c>
      <c r="R13" s="34">
        <f t="shared" si="5"/>
        <v>1.8</v>
      </c>
      <c r="S13" s="34">
        <v>1</v>
      </c>
      <c r="T13" s="35">
        <f t="shared" si="6"/>
        <v>0.2</v>
      </c>
      <c r="U13" s="33">
        <v>4</v>
      </c>
      <c r="V13" s="34">
        <v>16</v>
      </c>
      <c r="W13" s="34">
        <f t="shared" si="7"/>
        <v>3.2</v>
      </c>
      <c r="X13" s="34">
        <v>1</v>
      </c>
      <c r="Y13" s="35">
        <f t="shared" si="8"/>
        <v>0.2</v>
      </c>
      <c r="Z13" s="33">
        <v>0</v>
      </c>
      <c r="AA13" s="34">
        <v>0</v>
      </c>
      <c r="AB13" s="34">
        <f t="shared" si="9"/>
        <v>0</v>
      </c>
      <c r="AC13" s="34">
        <v>0</v>
      </c>
      <c r="AD13" s="35">
        <f t="shared" si="10"/>
        <v>0</v>
      </c>
      <c r="AE13" s="33">
        <v>5</v>
      </c>
      <c r="AF13" s="34">
        <v>23</v>
      </c>
      <c r="AG13" s="34">
        <f t="shared" si="11"/>
        <v>4.5999999999999996</v>
      </c>
      <c r="AH13" s="34">
        <v>2</v>
      </c>
      <c r="AI13" s="35">
        <f t="shared" si="12"/>
        <v>0.4</v>
      </c>
      <c r="AJ13" s="74">
        <v>0</v>
      </c>
      <c r="AK13" s="35">
        <f t="shared" si="13"/>
        <v>0</v>
      </c>
      <c r="AL13" s="33">
        <v>0</v>
      </c>
      <c r="AM13" s="35">
        <f t="shared" si="14"/>
        <v>0</v>
      </c>
      <c r="AN13" s="33">
        <v>0</v>
      </c>
      <c r="AO13" s="35">
        <v>0</v>
      </c>
      <c r="AP13" s="88">
        <v>0</v>
      </c>
      <c r="AQ13" s="88">
        <v>0</v>
      </c>
    </row>
    <row r="14" spans="1:43">
      <c r="A14" t="s">
        <v>1253</v>
      </c>
      <c r="B14">
        <v>9</v>
      </c>
      <c r="G14">
        <f>SUM(G5:G13)</f>
        <v>831</v>
      </c>
      <c r="H14" s="20">
        <f>SUM(H5:H13)</f>
        <v>44.219861619861618</v>
      </c>
      <c r="I14">
        <f>SUM(I5:I13)</f>
        <v>37</v>
      </c>
      <c r="J14">
        <f>SUM(J5:J13)</f>
        <v>2.4433270433270429</v>
      </c>
      <c r="L14">
        <f>SUM(L5:L13)</f>
        <v>727</v>
      </c>
      <c r="M14" s="20">
        <f>SUM(M5:M13)</f>
        <v>37.260602360602363</v>
      </c>
      <c r="N14">
        <f>SUM(N5:N13)</f>
        <v>34</v>
      </c>
      <c r="O14">
        <f>SUM(O5:O13)</f>
        <v>2.2504699004699003</v>
      </c>
      <c r="Q14">
        <f>SUM(Q5:Q13)</f>
        <v>308</v>
      </c>
      <c r="R14" s="20">
        <f>SUM(R5:R13)</f>
        <v>11.927603877603879</v>
      </c>
      <c r="S14">
        <f>SUM(S5:S13)</f>
        <v>15</v>
      </c>
      <c r="T14">
        <f>SUM(T5:T13)</f>
        <v>0.99215044215044212</v>
      </c>
      <c r="V14">
        <f>SUM(V5:V13)</f>
        <v>417</v>
      </c>
      <c r="W14" s="20">
        <f>SUM(W5:W13)</f>
        <v>25.232998482998486</v>
      </c>
      <c r="X14">
        <f>SUM(X5:X13)</f>
        <v>26</v>
      </c>
      <c r="Y14">
        <f>SUM(Y5:Y13)</f>
        <v>1.7519499019499019</v>
      </c>
      <c r="AA14">
        <f>SUM(AA5:AA13)</f>
        <v>191</v>
      </c>
      <c r="AB14" s="20">
        <f>SUM(AB5:AB13)</f>
        <v>6.6308857808857811</v>
      </c>
      <c r="AC14">
        <f>SUM(AC5:AC13)</f>
        <v>13</v>
      </c>
      <c r="AD14">
        <f>SUM(AD5:AD13)</f>
        <v>0.67141932141932137</v>
      </c>
      <c r="AF14">
        <f t="shared" ref="AF14:AM14" si="15">SUM(AF5:AF13)</f>
        <v>586</v>
      </c>
      <c r="AG14" s="20">
        <f t="shared" si="15"/>
        <v>27.900984200984205</v>
      </c>
      <c r="AH14">
        <f t="shared" si="15"/>
        <v>25</v>
      </c>
      <c r="AI14">
        <f t="shared" si="15"/>
        <v>1.643952343952344</v>
      </c>
      <c r="AJ14">
        <f t="shared" si="15"/>
        <v>2</v>
      </c>
      <c r="AK14">
        <f t="shared" si="15"/>
        <v>0.12142857142857143</v>
      </c>
      <c r="AL14">
        <f t="shared" si="15"/>
        <v>50.784000000000006</v>
      </c>
      <c r="AM14">
        <f t="shared" si="15"/>
        <v>3.0511025974025974</v>
      </c>
      <c r="AN14">
        <f>SUM(AN5:AN13)</f>
        <v>1</v>
      </c>
      <c r="AO14">
        <f>SUM(AO5:AO13)</f>
        <v>3</v>
      </c>
      <c r="AP14">
        <v>0</v>
      </c>
      <c r="AQ14">
        <f>SUM(AQ5:AQ13)</f>
        <v>0</v>
      </c>
    </row>
    <row r="15" spans="1:43" ht="80" thickBot="1">
      <c r="G15" s="67" t="s">
        <v>1254</v>
      </c>
      <c r="H15" s="67" t="s">
        <v>1294</v>
      </c>
      <c r="I15" s="67" t="s">
        <v>1295</v>
      </c>
      <c r="J15" s="67" t="s">
        <v>1255</v>
      </c>
      <c r="K15" s="67"/>
      <c r="L15" s="67" t="s">
        <v>1256</v>
      </c>
      <c r="M15" s="67" t="s">
        <v>1296</v>
      </c>
      <c r="N15" s="67" t="s">
        <v>1297</v>
      </c>
      <c r="O15" s="67" t="s">
        <v>1257</v>
      </c>
      <c r="P15" s="67"/>
      <c r="Q15" s="67" t="s">
        <v>1258</v>
      </c>
      <c r="R15" s="67" t="s">
        <v>1298</v>
      </c>
      <c r="S15" s="67" t="s">
        <v>1299</v>
      </c>
      <c r="T15" s="67" t="s">
        <v>1259</v>
      </c>
      <c r="U15" s="67"/>
      <c r="V15" s="67" t="s">
        <v>1260</v>
      </c>
      <c r="W15" s="67" t="s">
        <v>1300</v>
      </c>
      <c r="X15" s="67" t="s">
        <v>1301</v>
      </c>
      <c r="Y15" s="67" t="s">
        <v>1261</v>
      </c>
      <c r="Z15" s="67"/>
      <c r="AA15" s="67" t="s">
        <v>1262</v>
      </c>
      <c r="AB15" s="67" t="s">
        <v>1304</v>
      </c>
      <c r="AC15" s="67" t="s">
        <v>1305</v>
      </c>
      <c r="AD15" s="67" t="s">
        <v>1263</v>
      </c>
      <c r="AE15" s="67"/>
      <c r="AF15" s="67" t="s">
        <v>1264</v>
      </c>
      <c r="AG15" s="67" t="s">
        <v>1302</v>
      </c>
      <c r="AH15" s="67" t="s">
        <v>1303</v>
      </c>
      <c r="AI15" s="67" t="s">
        <v>1265</v>
      </c>
      <c r="AJ15" s="67" t="s">
        <v>1266</v>
      </c>
      <c r="AK15" s="70" t="s">
        <v>1306</v>
      </c>
      <c r="AL15" s="64" t="s">
        <v>1309</v>
      </c>
      <c r="AM15" s="64" t="s">
        <v>1316</v>
      </c>
      <c r="AN15" s="67" t="s">
        <v>1353</v>
      </c>
      <c r="AO15" s="67" t="s">
        <v>1354</v>
      </c>
      <c r="AP15" s="67" t="s">
        <v>1355</v>
      </c>
      <c r="AQ15" s="67" t="s">
        <v>1358</v>
      </c>
    </row>
    <row r="16" spans="1:43" ht="30" customHeight="1" thickBot="1">
      <c r="G16" s="65">
        <f>G14/B14</f>
        <v>92.333333333333329</v>
      </c>
      <c r="H16" s="65">
        <f>H14/B14</f>
        <v>4.913317957762402</v>
      </c>
      <c r="I16" s="65">
        <f>I14/B14</f>
        <v>4.1111111111111107</v>
      </c>
      <c r="J16" s="65">
        <f>J14/B14</f>
        <v>0.27148078259189368</v>
      </c>
      <c r="L16" s="65">
        <f>L14/B14</f>
        <v>80.777777777777771</v>
      </c>
      <c r="M16" s="65">
        <f>M14/B14</f>
        <v>4.1400669289558181</v>
      </c>
      <c r="N16" s="65">
        <f>N14/B14</f>
        <v>3.7777777777777777</v>
      </c>
      <c r="O16" s="65">
        <f>O14/B14</f>
        <v>0.25005221116332227</v>
      </c>
      <c r="Q16" s="65">
        <f>Q14/B14</f>
        <v>34.222222222222221</v>
      </c>
      <c r="R16" s="65">
        <f>R14/B14</f>
        <v>1.3252893197337643</v>
      </c>
      <c r="S16" s="65">
        <f>S14/B14</f>
        <v>1.6666666666666667</v>
      </c>
      <c r="T16" s="65">
        <f>T14/B14</f>
        <v>0.11023893801671579</v>
      </c>
      <c r="V16" s="65">
        <f>V14/B14</f>
        <v>46.333333333333336</v>
      </c>
      <c r="W16" s="65">
        <f>W14/B14</f>
        <v>2.8036664981109429</v>
      </c>
      <c r="X16" s="65">
        <f>X14/B14</f>
        <v>2.8888888888888888</v>
      </c>
      <c r="Y16" s="65">
        <f>Y14/B14</f>
        <v>0.19466110021665575</v>
      </c>
      <c r="AA16" s="65">
        <f>AA14/B14</f>
        <v>21.222222222222221</v>
      </c>
      <c r="AB16" s="65">
        <f>AB14/B14</f>
        <v>0.73676508676508679</v>
      </c>
      <c r="AC16" s="65">
        <f>AC14/B14</f>
        <v>1.4444444444444444</v>
      </c>
      <c r="AD16" s="65">
        <f>AD14/B14</f>
        <v>7.4602146824369039E-2</v>
      </c>
      <c r="AF16" s="65">
        <f>AF14/B14</f>
        <v>65.111111111111114</v>
      </c>
      <c r="AG16" s="65">
        <f>AG14/B14</f>
        <v>3.1001093556649115</v>
      </c>
      <c r="AH16" s="65">
        <f>AH14/B14</f>
        <v>2.7777777777777777</v>
      </c>
      <c r="AI16" s="65">
        <f>AI14/B14</f>
        <v>0.18266137155026044</v>
      </c>
      <c r="AJ16" s="65">
        <f>AJ14/B14</f>
        <v>0.22222222222222221</v>
      </c>
      <c r="AK16" s="65">
        <f>AK14/B14</f>
        <v>1.3492063492063493E-2</v>
      </c>
      <c r="AL16" s="65">
        <f>AL14/B14</f>
        <v>5.6426666666666669</v>
      </c>
      <c r="AM16" s="65">
        <f>AM14/B14</f>
        <v>0.33901139971139971</v>
      </c>
      <c r="AN16" s="65">
        <f>AN14/B14</f>
        <v>0.1111111111111111</v>
      </c>
      <c r="AO16" s="65">
        <f>AO14/B14</f>
        <v>0.33333333333333331</v>
      </c>
      <c r="AP16" s="65">
        <f>AP14/B14</f>
        <v>0</v>
      </c>
      <c r="AQ16" s="65">
        <f>AQ14/B14</f>
        <v>0</v>
      </c>
    </row>
    <row r="18" spans="1:19">
      <c r="A18" s="59" t="s">
        <v>936</v>
      </c>
      <c r="B18" s="59" t="s">
        <v>981</v>
      </c>
      <c r="C18" s="59"/>
      <c r="D18" s="59" t="s">
        <v>982</v>
      </c>
      <c r="E18" s="59"/>
      <c r="F18" s="59"/>
      <c r="G18" s="59"/>
      <c r="H18" s="59"/>
      <c r="I18" s="60"/>
      <c r="J18" s="20"/>
      <c r="K18" s="20"/>
      <c r="N18" t="s">
        <v>1310</v>
      </c>
      <c r="O18" t="s">
        <v>1311</v>
      </c>
      <c r="P18" t="s">
        <v>1312</v>
      </c>
      <c r="Q18" t="s">
        <v>1313</v>
      </c>
    </row>
    <row r="19" spans="1:19">
      <c r="A19" s="60"/>
      <c r="B19" s="60"/>
      <c r="C19" s="60"/>
      <c r="D19" s="60"/>
      <c r="E19" s="60"/>
      <c r="F19" s="60"/>
      <c r="G19" s="60"/>
      <c r="H19" s="60"/>
      <c r="I19" s="60"/>
      <c r="J19" s="20"/>
      <c r="K19" s="20"/>
    </row>
    <row r="20" spans="1:19">
      <c r="A20" s="60" t="s">
        <v>1188</v>
      </c>
      <c r="B20" s="60">
        <v>1</v>
      </c>
      <c r="C20" s="60"/>
      <c r="D20" s="60">
        <v>4</v>
      </c>
      <c r="E20" s="60"/>
      <c r="F20" s="60"/>
      <c r="G20" s="60"/>
      <c r="H20" s="60"/>
      <c r="I20" s="60"/>
      <c r="J20" s="20"/>
      <c r="K20" s="20"/>
      <c r="N20">
        <v>4.7060000000000004</v>
      </c>
      <c r="O20">
        <v>4.7060000000000004</v>
      </c>
    </row>
    <row r="21" spans="1:19">
      <c r="A21" s="60" t="s">
        <v>1189</v>
      </c>
      <c r="B21" s="60">
        <v>1</v>
      </c>
      <c r="C21" s="60"/>
      <c r="D21" s="60">
        <v>1</v>
      </c>
      <c r="E21" s="60"/>
      <c r="F21" s="60"/>
      <c r="G21" s="60"/>
      <c r="H21" s="60"/>
      <c r="I21" s="60"/>
      <c r="J21" s="20"/>
      <c r="K21" s="20"/>
      <c r="N21">
        <v>5</v>
      </c>
      <c r="O21">
        <v>5</v>
      </c>
    </row>
    <row r="22" spans="1:19">
      <c r="A22" s="60" t="s">
        <v>1190</v>
      </c>
      <c r="B22" s="60">
        <v>7</v>
      </c>
      <c r="C22" s="60"/>
      <c r="D22" s="60">
        <v>3</v>
      </c>
      <c r="E22" s="60">
        <v>18</v>
      </c>
      <c r="F22" s="60">
        <v>20</v>
      </c>
      <c r="G22" s="60">
        <v>20</v>
      </c>
      <c r="H22" s="60"/>
      <c r="I22" s="60" t="s">
        <v>929</v>
      </c>
      <c r="J22" s="20" t="s">
        <v>929</v>
      </c>
      <c r="K22" s="20" t="s">
        <v>929</v>
      </c>
      <c r="N22">
        <v>14.411</v>
      </c>
      <c r="O22">
        <v>4.8040000000000003</v>
      </c>
      <c r="P22">
        <v>3.3330000000000002</v>
      </c>
      <c r="Q22">
        <v>3.137</v>
      </c>
      <c r="S22">
        <v>3.137</v>
      </c>
    </row>
    <row r="23" spans="1:19">
      <c r="A23" s="60" t="s">
        <v>1191</v>
      </c>
      <c r="B23" s="60">
        <v>3</v>
      </c>
      <c r="C23" s="60"/>
      <c r="D23" s="60">
        <v>1</v>
      </c>
      <c r="E23" s="60">
        <v>4</v>
      </c>
      <c r="F23" s="60">
        <v>20</v>
      </c>
      <c r="G23" s="60"/>
      <c r="H23" s="60"/>
      <c r="I23" s="60"/>
      <c r="J23" s="20"/>
      <c r="K23" s="20"/>
      <c r="N23">
        <v>12.843</v>
      </c>
      <c r="O23">
        <v>5</v>
      </c>
      <c r="P23">
        <v>4.7060000000000004</v>
      </c>
      <c r="Q23">
        <v>3.137</v>
      </c>
    </row>
    <row r="24" spans="1:19">
      <c r="A24" s="60" t="s">
        <v>1335</v>
      </c>
      <c r="B24" s="60">
        <v>5</v>
      </c>
      <c r="D24" s="60">
        <v>1</v>
      </c>
      <c r="E24">
        <v>13</v>
      </c>
      <c r="F24">
        <v>42</v>
      </c>
      <c r="G24">
        <v>37</v>
      </c>
      <c r="H24" s="20">
        <v>26</v>
      </c>
      <c r="N24">
        <v>13.824</v>
      </c>
      <c r="O24">
        <v>5</v>
      </c>
      <c r="P24">
        <v>3.8239999999999998</v>
      </c>
      <c r="Q24">
        <v>0.98</v>
      </c>
      <c r="R24" s="20">
        <v>1.4710000000000001</v>
      </c>
      <c r="S24">
        <v>2.5489999999999999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5"/>
  <sheetViews>
    <sheetView topLeftCell="P4" workbookViewId="0">
      <selection activeCell="AQ5" sqref="AQ5:AQ13"/>
    </sheetView>
  </sheetViews>
  <sheetFormatPr baseColWidth="10" defaultColWidth="8.83203125" defaultRowHeight="14" x14ac:dyDescent="0"/>
  <cols>
    <col min="1" max="1" width="18.33203125" customWidth="1"/>
    <col min="3" max="7" width="5.6640625" customWidth="1"/>
    <col min="8" max="8" width="5.6640625" style="20" customWidth="1"/>
    <col min="9" max="12" width="5.6640625" customWidth="1"/>
    <col min="13" max="13" width="5.6640625" style="20" customWidth="1"/>
    <col min="14" max="17" width="5.6640625" customWidth="1"/>
    <col min="18" max="18" width="5.6640625" style="20" customWidth="1"/>
    <col min="19" max="22" width="5.6640625" customWidth="1"/>
    <col min="23" max="23" width="5.6640625" style="20" customWidth="1"/>
    <col min="24" max="27" width="5.6640625" customWidth="1"/>
    <col min="28" max="28" width="5.6640625" style="20" customWidth="1"/>
    <col min="29" max="32" width="5.6640625" customWidth="1"/>
    <col min="33" max="33" width="5.6640625" style="20" customWidth="1"/>
    <col min="34" max="35" width="5.6640625" customWidth="1"/>
  </cols>
  <sheetData>
    <row r="1" spans="1:43">
      <c r="A1">
        <v>41</v>
      </c>
      <c r="B1" t="s">
        <v>48</v>
      </c>
      <c r="C1">
        <v>40</v>
      </c>
      <c r="D1">
        <v>39</v>
      </c>
      <c r="E1">
        <f>AVERAGE(C1:D1)</f>
        <v>39.5</v>
      </c>
      <c r="K1">
        <v>45</v>
      </c>
      <c r="L1" t="s">
        <v>48</v>
      </c>
      <c r="N1">
        <v>40</v>
      </c>
      <c r="O1">
        <v>39</v>
      </c>
      <c r="P1">
        <v>21</v>
      </c>
      <c r="Q1">
        <v>30</v>
      </c>
      <c r="S1">
        <v>38</v>
      </c>
      <c r="T1">
        <v>33.6</v>
      </c>
    </row>
    <row r="2" spans="1:43">
      <c r="A2" t="s">
        <v>666</v>
      </c>
    </row>
    <row r="3" spans="1:43" ht="15" thickBot="1">
      <c r="A3" s="19" t="s">
        <v>665</v>
      </c>
    </row>
    <row r="4" spans="1:43" ht="69.75" customHeight="1" thickBot="1">
      <c r="B4" t="s">
        <v>939</v>
      </c>
      <c r="C4" s="40" t="s">
        <v>938</v>
      </c>
      <c r="D4" s="41" t="s">
        <v>960</v>
      </c>
      <c r="E4" s="42" t="s">
        <v>959</v>
      </c>
      <c r="F4" s="48" t="s">
        <v>946</v>
      </c>
      <c r="G4" s="49" t="s">
        <v>944</v>
      </c>
      <c r="H4" s="49" t="s">
        <v>1284</v>
      </c>
      <c r="I4" s="49" t="s">
        <v>945</v>
      </c>
      <c r="J4" s="50" t="s">
        <v>964</v>
      </c>
      <c r="K4" s="45" t="s">
        <v>947</v>
      </c>
      <c r="L4" s="49" t="s">
        <v>942</v>
      </c>
      <c r="M4" s="49" t="s">
        <v>1285</v>
      </c>
      <c r="N4" s="49" t="s">
        <v>943</v>
      </c>
      <c r="O4" s="50" t="s">
        <v>965</v>
      </c>
      <c r="P4" s="45" t="s">
        <v>951</v>
      </c>
      <c r="Q4" s="49" t="s">
        <v>952</v>
      </c>
      <c r="R4" s="49" t="s">
        <v>1286</v>
      </c>
      <c r="S4" s="49" t="s">
        <v>937</v>
      </c>
      <c r="T4" s="50" t="s">
        <v>966</v>
      </c>
      <c r="U4" s="45" t="s">
        <v>953</v>
      </c>
      <c r="V4" s="49" t="s">
        <v>954</v>
      </c>
      <c r="W4" s="49" t="s">
        <v>1287</v>
      </c>
      <c r="X4" s="49" t="s">
        <v>955</v>
      </c>
      <c r="Y4" s="50" t="s">
        <v>967</v>
      </c>
      <c r="Z4" s="45" t="s">
        <v>948</v>
      </c>
      <c r="AA4" s="49" t="s">
        <v>949</v>
      </c>
      <c r="AB4" s="49" t="s">
        <v>1290</v>
      </c>
      <c r="AC4" s="49" t="s">
        <v>950</v>
      </c>
      <c r="AD4" s="50" t="s">
        <v>968</v>
      </c>
      <c r="AE4" s="45" t="s">
        <v>956</v>
      </c>
      <c r="AF4" s="49" t="s">
        <v>957</v>
      </c>
      <c r="AG4" s="49" t="s">
        <v>1291</v>
      </c>
      <c r="AH4" s="49" t="s">
        <v>958</v>
      </c>
      <c r="AI4" s="50" t="s">
        <v>969</v>
      </c>
      <c r="AJ4" s="72" t="s">
        <v>1252</v>
      </c>
      <c r="AK4" s="50" t="s">
        <v>1307</v>
      </c>
      <c r="AL4" s="72" t="s">
        <v>1309</v>
      </c>
      <c r="AM4" s="50" t="s">
        <v>1316</v>
      </c>
      <c r="AN4" s="72" t="s">
        <v>1317</v>
      </c>
      <c r="AO4" s="89" t="s">
        <v>1318</v>
      </c>
      <c r="AP4" s="108" t="s">
        <v>1319</v>
      </c>
      <c r="AQ4" s="110" t="s">
        <v>1357</v>
      </c>
    </row>
    <row r="5" spans="1:43">
      <c r="A5" t="s">
        <v>656</v>
      </c>
      <c r="B5" s="20" t="s">
        <v>941</v>
      </c>
      <c r="C5" s="28">
        <v>2006</v>
      </c>
      <c r="D5" s="29">
        <v>2013</v>
      </c>
      <c r="E5" s="30">
        <f>D5-C5</f>
        <v>7</v>
      </c>
      <c r="F5" s="28">
        <v>6</v>
      </c>
      <c r="G5" s="29">
        <v>42</v>
      </c>
      <c r="H5" s="29">
        <f>G5/E5</f>
        <v>6</v>
      </c>
      <c r="I5" s="29">
        <v>3</v>
      </c>
      <c r="J5" s="30">
        <f>I5/E5</f>
        <v>0.42857142857142855</v>
      </c>
      <c r="K5" s="28">
        <v>6</v>
      </c>
      <c r="L5" s="29">
        <v>42</v>
      </c>
      <c r="M5" s="29">
        <f>L5/E5</f>
        <v>6</v>
      </c>
      <c r="N5" s="29">
        <v>3</v>
      </c>
      <c r="O5" s="30">
        <f>N5/E5</f>
        <v>0.42857142857142855</v>
      </c>
      <c r="P5" s="28">
        <v>1</v>
      </c>
      <c r="Q5" s="29">
        <v>7</v>
      </c>
      <c r="R5" s="29">
        <f>Q5/E5</f>
        <v>1</v>
      </c>
      <c r="S5" s="29">
        <v>1</v>
      </c>
      <c r="T5" s="30">
        <f>S5/E5</f>
        <v>0.14285714285714285</v>
      </c>
      <c r="U5" s="28">
        <v>5</v>
      </c>
      <c r="V5" s="29">
        <v>35</v>
      </c>
      <c r="W5" s="29">
        <f>V5/E5</f>
        <v>5</v>
      </c>
      <c r="X5" s="29">
        <v>2</v>
      </c>
      <c r="Y5" s="30">
        <f>X5/E5</f>
        <v>0.2857142857142857</v>
      </c>
      <c r="Z5" s="28">
        <v>2</v>
      </c>
      <c r="AA5" s="29">
        <v>0</v>
      </c>
      <c r="AB5" s="29">
        <f>AA5/E5</f>
        <v>0</v>
      </c>
      <c r="AC5" s="29">
        <v>0</v>
      </c>
      <c r="AD5" s="30">
        <f>AC5/E5</f>
        <v>0</v>
      </c>
      <c r="AE5" s="28">
        <v>4</v>
      </c>
      <c r="AF5" s="29">
        <v>35</v>
      </c>
      <c r="AG5" s="29">
        <f>AF5/E5</f>
        <v>5</v>
      </c>
      <c r="AH5" s="29">
        <v>2</v>
      </c>
      <c r="AI5" s="30">
        <f>AH5/E5</f>
        <v>0.2857142857142857</v>
      </c>
      <c r="AJ5" s="78">
        <v>0</v>
      </c>
      <c r="AK5" s="30">
        <f>AJ5/E5</f>
        <v>0</v>
      </c>
      <c r="AL5" s="28">
        <v>0</v>
      </c>
      <c r="AM5" s="30">
        <f>AL5/E5</f>
        <v>0</v>
      </c>
      <c r="AN5" s="28">
        <v>0</v>
      </c>
      <c r="AO5" s="30">
        <v>0</v>
      </c>
      <c r="AP5" s="87">
        <v>0</v>
      </c>
      <c r="AQ5" s="87">
        <v>0</v>
      </c>
    </row>
    <row r="6" spans="1:43">
      <c r="A6" t="s">
        <v>657</v>
      </c>
      <c r="B6" t="s">
        <v>940</v>
      </c>
      <c r="C6" s="31">
        <v>2001</v>
      </c>
      <c r="D6" s="27">
        <v>2013</v>
      </c>
      <c r="E6" s="32">
        <f t="shared" ref="E6:E13" si="0">D6-C6</f>
        <v>12</v>
      </c>
      <c r="F6" s="31">
        <v>9</v>
      </c>
      <c r="G6" s="36">
        <v>101</v>
      </c>
      <c r="H6" s="27">
        <f t="shared" ref="H6:H13" si="1">G6/E6</f>
        <v>8.4166666666666661</v>
      </c>
      <c r="I6" s="36">
        <v>4</v>
      </c>
      <c r="J6" s="32">
        <f t="shared" ref="J6:J13" si="2">I6/E6</f>
        <v>0.33333333333333331</v>
      </c>
      <c r="K6" s="31">
        <v>8</v>
      </c>
      <c r="L6" s="36">
        <v>99</v>
      </c>
      <c r="M6" s="27">
        <f t="shared" ref="M6:M13" si="3">L6/E6</f>
        <v>8.25</v>
      </c>
      <c r="N6" s="36">
        <v>4</v>
      </c>
      <c r="O6" s="32">
        <f t="shared" ref="O6:O13" si="4">N6/E6</f>
        <v>0.33333333333333331</v>
      </c>
      <c r="P6" s="31">
        <v>5</v>
      </c>
      <c r="Q6" s="36">
        <v>55</v>
      </c>
      <c r="R6" s="27">
        <f t="shared" ref="R6:R13" si="5">Q6/E6</f>
        <v>4.583333333333333</v>
      </c>
      <c r="S6" s="36">
        <v>3</v>
      </c>
      <c r="T6" s="32">
        <f t="shared" ref="T6:T13" si="6">S6/E6</f>
        <v>0.25</v>
      </c>
      <c r="U6" s="31">
        <v>3</v>
      </c>
      <c r="V6" s="36">
        <v>44</v>
      </c>
      <c r="W6" s="27">
        <f t="shared" ref="W6:W13" si="7">V6/E6</f>
        <v>3.6666666666666665</v>
      </c>
      <c r="X6" s="36">
        <v>3</v>
      </c>
      <c r="Y6" s="32">
        <f t="shared" ref="Y6:Y13" si="8">X6/E6</f>
        <v>0.25</v>
      </c>
      <c r="Z6" s="31">
        <v>3</v>
      </c>
      <c r="AA6" s="36">
        <v>44</v>
      </c>
      <c r="AB6" s="27">
        <f t="shared" ref="AB6:AB13" si="9">AA6/E6</f>
        <v>3.6666666666666665</v>
      </c>
      <c r="AC6" s="36">
        <v>3</v>
      </c>
      <c r="AD6" s="32">
        <f t="shared" ref="AD6:AD13" si="10">AC6/E6</f>
        <v>0.25</v>
      </c>
      <c r="AE6" s="31">
        <v>5</v>
      </c>
      <c r="AF6" s="36">
        <v>90</v>
      </c>
      <c r="AG6" s="27">
        <f t="shared" ref="AG6:AG13" si="11">AF6/E6</f>
        <v>7.5</v>
      </c>
      <c r="AH6" s="36">
        <v>4</v>
      </c>
      <c r="AI6" s="32">
        <f t="shared" ref="AI6:AI13" si="12">AH6/E6</f>
        <v>0.33333333333333331</v>
      </c>
      <c r="AJ6" s="39">
        <v>0</v>
      </c>
      <c r="AK6" s="32">
        <f t="shared" ref="AK6:AK13" si="13">AJ6/E6</f>
        <v>0</v>
      </c>
      <c r="AL6" s="31">
        <v>5</v>
      </c>
      <c r="AM6" s="32">
        <f t="shared" ref="AM6:AM13" si="14">AL6/E6</f>
        <v>0.41666666666666669</v>
      </c>
      <c r="AN6" s="31">
        <v>0</v>
      </c>
      <c r="AO6" s="32">
        <v>0</v>
      </c>
      <c r="AP6" s="109">
        <v>0</v>
      </c>
      <c r="AQ6" s="109">
        <v>0</v>
      </c>
    </row>
    <row r="7" spans="1:43">
      <c r="A7" t="s">
        <v>658</v>
      </c>
      <c r="B7" t="s">
        <v>940</v>
      </c>
      <c r="C7" s="31">
        <v>2001</v>
      </c>
      <c r="D7" s="27">
        <v>2013</v>
      </c>
      <c r="E7" s="32">
        <f t="shared" si="0"/>
        <v>12</v>
      </c>
      <c r="F7" s="31">
        <v>16</v>
      </c>
      <c r="G7" s="36">
        <v>128</v>
      </c>
      <c r="H7" s="27">
        <f t="shared" si="1"/>
        <v>10.666666666666666</v>
      </c>
      <c r="I7" s="36">
        <v>7</v>
      </c>
      <c r="J7" s="32">
        <f t="shared" si="2"/>
        <v>0.58333333333333337</v>
      </c>
      <c r="K7" s="31">
        <v>15</v>
      </c>
      <c r="L7" s="36">
        <v>128</v>
      </c>
      <c r="M7" s="27">
        <f t="shared" si="3"/>
        <v>10.666666666666666</v>
      </c>
      <c r="N7" s="36">
        <v>7</v>
      </c>
      <c r="O7" s="32">
        <f t="shared" si="4"/>
        <v>0.58333333333333337</v>
      </c>
      <c r="P7" s="31">
        <v>5</v>
      </c>
      <c r="Q7" s="36">
        <v>18</v>
      </c>
      <c r="R7" s="27">
        <f t="shared" si="5"/>
        <v>1.5</v>
      </c>
      <c r="S7" s="36">
        <v>3</v>
      </c>
      <c r="T7" s="32">
        <f t="shared" si="6"/>
        <v>0.25</v>
      </c>
      <c r="U7" s="31">
        <v>10</v>
      </c>
      <c r="V7" s="36">
        <v>110</v>
      </c>
      <c r="W7" s="27">
        <f t="shared" si="7"/>
        <v>9.1666666666666661</v>
      </c>
      <c r="X7" s="36">
        <v>7</v>
      </c>
      <c r="Y7" s="32">
        <f t="shared" si="8"/>
        <v>0.58333333333333337</v>
      </c>
      <c r="Z7" s="31">
        <v>5</v>
      </c>
      <c r="AA7" s="36">
        <v>68</v>
      </c>
      <c r="AB7" s="27">
        <f t="shared" si="9"/>
        <v>5.666666666666667</v>
      </c>
      <c r="AC7" s="36">
        <v>4</v>
      </c>
      <c r="AD7" s="32">
        <f t="shared" si="10"/>
        <v>0.33333333333333331</v>
      </c>
      <c r="AE7" s="31">
        <v>10</v>
      </c>
      <c r="AF7" s="36">
        <v>110</v>
      </c>
      <c r="AG7" s="27">
        <f t="shared" si="11"/>
        <v>9.1666666666666661</v>
      </c>
      <c r="AH7" s="36">
        <v>7</v>
      </c>
      <c r="AI7" s="32">
        <f t="shared" si="12"/>
        <v>0.58333333333333337</v>
      </c>
      <c r="AJ7" s="39">
        <v>0</v>
      </c>
      <c r="AK7" s="32">
        <f t="shared" si="13"/>
        <v>0</v>
      </c>
      <c r="AL7" s="31">
        <v>4.4119999999999999</v>
      </c>
      <c r="AM7" s="32">
        <f t="shared" si="14"/>
        <v>0.36766666666666664</v>
      </c>
      <c r="AN7" s="31">
        <v>0</v>
      </c>
      <c r="AO7" s="32">
        <v>0</v>
      </c>
      <c r="AP7" s="109">
        <v>0</v>
      </c>
      <c r="AQ7" s="109">
        <v>0</v>
      </c>
    </row>
    <row r="8" spans="1:43">
      <c r="A8" t="s">
        <v>659</v>
      </c>
      <c r="B8" t="s">
        <v>940</v>
      </c>
      <c r="C8" s="31">
        <v>2007</v>
      </c>
      <c r="D8" s="27">
        <v>2013</v>
      </c>
      <c r="E8" s="32">
        <f t="shared" si="0"/>
        <v>6</v>
      </c>
      <c r="F8" s="31">
        <v>3</v>
      </c>
      <c r="G8" s="36">
        <v>6</v>
      </c>
      <c r="H8" s="27">
        <f t="shared" si="1"/>
        <v>1</v>
      </c>
      <c r="I8" s="36">
        <v>2</v>
      </c>
      <c r="J8" s="32">
        <f t="shared" si="2"/>
        <v>0.33333333333333331</v>
      </c>
      <c r="K8" s="31">
        <v>2</v>
      </c>
      <c r="L8" s="36">
        <v>5</v>
      </c>
      <c r="M8" s="27">
        <f t="shared" si="3"/>
        <v>0.83333333333333337</v>
      </c>
      <c r="N8" s="36">
        <v>2</v>
      </c>
      <c r="O8" s="32">
        <f t="shared" si="4"/>
        <v>0.33333333333333331</v>
      </c>
      <c r="P8" s="31">
        <v>2</v>
      </c>
      <c r="Q8" s="36">
        <v>5</v>
      </c>
      <c r="R8" s="27">
        <f t="shared" si="5"/>
        <v>0.83333333333333337</v>
      </c>
      <c r="S8" s="36">
        <v>2</v>
      </c>
      <c r="T8" s="32">
        <f t="shared" si="6"/>
        <v>0.33333333333333331</v>
      </c>
      <c r="U8" s="31">
        <v>0</v>
      </c>
      <c r="V8" s="36">
        <v>0</v>
      </c>
      <c r="W8" s="27">
        <f t="shared" si="7"/>
        <v>0</v>
      </c>
      <c r="X8" s="36">
        <v>0</v>
      </c>
      <c r="Y8" s="32">
        <f t="shared" si="8"/>
        <v>0</v>
      </c>
      <c r="Z8" s="31">
        <v>0</v>
      </c>
      <c r="AA8" s="36">
        <v>0</v>
      </c>
      <c r="AB8" s="27">
        <f t="shared" si="9"/>
        <v>0</v>
      </c>
      <c r="AC8" s="36">
        <v>0</v>
      </c>
      <c r="AD8" s="32">
        <f t="shared" si="10"/>
        <v>0</v>
      </c>
      <c r="AE8" s="31">
        <v>0</v>
      </c>
      <c r="AF8" s="36">
        <v>0</v>
      </c>
      <c r="AG8" s="27">
        <f t="shared" si="11"/>
        <v>0</v>
      </c>
      <c r="AH8" s="36">
        <v>0</v>
      </c>
      <c r="AI8" s="32">
        <f t="shared" si="12"/>
        <v>0</v>
      </c>
      <c r="AJ8" s="39">
        <v>0</v>
      </c>
      <c r="AK8" s="32">
        <f t="shared" si="13"/>
        <v>0</v>
      </c>
      <c r="AL8" s="31">
        <v>0</v>
      </c>
      <c r="AM8" s="32">
        <f t="shared" si="14"/>
        <v>0</v>
      </c>
      <c r="AN8" s="31">
        <v>0</v>
      </c>
      <c r="AO8" s="32">
        <v>0</v>
      </c>
      <c r="AP8" s="109">
        <v>0</v>
      </c>
      <c r="AQ8" s="109">
        <v>0</v>
      </c>
    </row>
    <row r="9" spans="1:43">
      <c r="A9" s="3" t="s">
        <v>660</v>
      </c>
      <c r="B9" s="3" t="s">
        <v>941</v>
      </c>
      <c r="C9" s="31">
        <v>1976</v>
      </c>
      <c r="D9" s="27">
        <v>2013</v>
      </c>
      <c r="E9" s="32">
        <f t="shared" si="0"/>
        <v>37</v>
      </c>
      <c r="F9" s="31">
        <v>10</v>
      </c>
      <c r="G9" s="36">
        <v>42</v>
      </c>
      <c r="H9" s="27">
        <f t="shared" si="1"/>
        <v>1.1351351351351351</v>
      </c>
      <c r="I9" s="36">
        <v>3</v>
      </c>
      <c r="J9" s="32">
        <f t="shared" si="2"/>
        <v>8.1081081081081086E-2</v>
      </c>
      <c r="K9" s="31">
        <v>9</v>
      </c>
      <c r="L9" s="36">
        <v>40</v>
      </c>
      <c r="M9" s="27">
        <f t="shared" si="3"/>
        <v>1.0810810810810811</v>
      </c>
      <c r="N9" s="36">
        <v>3</v>
      </c>
      <c r="O9" s="32">
        <f t="shared" si="4"/>
        <v>8.1081081081081086E-2</v>
      </c>
      <c r="P9" s="31">
        <v>3</v>
      </c>
      <c r="Q9" s="36">
        <v>19</v>
      </c>
      <c r="R9" s="27">
        <f t="shared" si="5"/>
        <v>0.51351351351351349</v>
      </c>
      <c r="S9" s="36">
        <v>2</v>
      </c>
      <c r="T9" s="32">
        <f t="shared" si="6"/>
        <v>5.4054054054054057E-2</v>
      </c>
      <c r="U9" s="31">
        <v>6</v>
      </c>
      <c r="V9" s="36">
        <v>21</v>
      </c>
      <c r="W9" s="27">
        <f t="shared" si="7"/>
        <v>0.56756756756756754</v>
      </c>
      <c r="X9" s="36">
        <v>3</v>
      </c>
      <c r="Y9" s="32">
        <f t="shared" si="8"/>
        <v>8.1081081081081086E-2</v>
      </c>
      <c r="Z9" s="31">
        <v>3</v>
      </c>
      <c r="AA9" s="36">
        <v>11</v>
      </c>
      <c r="AB9" s="27">
        <f t="shared" si="9"/>
        <v>0.29729729729729731</v>
      </c>
      <c r="AC9" s="36">
        <v>1</v>
      </c>
      <c r="AD9" s="32">
        <f t="shared" si="10"/>
        <v>2.7027027027027029E-2</v>
      </c>
      <c r="AE9" s="31">
        <v>3</v>
      </c>
      <c r="AF9" s="36">
        <v>21</v>
      </c>
      <c r="AG9" s="27">
        <f t="shared" si="11"/>
        <v>0.56756756756756754</v>
      </c>
      <c r="AH9" s="36">
        <v>2</v>
      </c>
      <c r="AI9" s="32">
        <f t="shared" si="12"/>
        <v>5.4054054054054057E-2</v>
      </c>
      <c r="AJ9" s="39">
        <v>0</v>
      </c>
      <c r="AK9" s="32">
        <f t="shared" si="13"/>
        <v>0</v>
      </c>
      <c r="AL9" s="31">
        <v>20.882000000000001</v>
      </c>
      <c r="AM9" s="32">
        <f t="shared" si="14"/>
        <v>0.56437837837837845</v>
      </c>
      <c r="AN9" s="31">
        <v>0</v>
      </c>
      <c r="AO9" s="32">
        <v>0</v>
      </c>
      <c r="AP9" s="109">
        <v>0</v>
      </c>
      <c r="AQ9" s="109">
        <v>0</v>
      </c>
    </row>
    <row r="10" spans="1:43">
      <c r="A10" t="s">
        <v>661</v>
      </c>
      <c r="B10" s="20" t="s">
        <v>940</v>
      </c>
      <c r="C10" s="31">
        <v>2000</v>
      </c>
      <c r="D10" s="27">
        <v>2013</v>
      </c>
      <c r="E10" s="32">
        <f t="shared" si="0"/>
        <v>13</v>
      </c>
      <c r="F10" s="31">
        <v>5</v>
      </c>
      <c r="G10" s="36">
        <v>150</v>
      </c>
      <c r="H10" s="27">
        <f t="shared" si="1"/>
        <v>11.538461538461538</v>
      </c>
      <c r="I10" s="36">
        <v>4</v>
      </c>
      <c r="J10" s="32">
        <f t="shared" si="2"/>
        <v>0.30769230769230771</v>
      </c>
      <c r="K10" s="31">
        <v>5</v>
      </c>
      <c r="L10" s="36">
        <v>150</v>
      </c>
      <c r="M10" s="27">
        <f t="shared" si="3"/>
        <v>11.538461538461538</v>
      </c>
      <c r="N10" s="36">
        <v>4</v>
      </c>
      <c r="O10" s="32">
        <f t="shared" si="4"/>
        <v>0.30769230769230771</v>
      </c>
      <c r="P10" s="31">
        <v>3</v>
      </c>
      <c r="Q10" s="36">
        <v>122</v>
      </c>
      <c r="R10" s="27">
        <f t="shared" si="5"/>
        <v>9.384615384615385</v>
      </c>
      <c r="S10" s="36">
        <v>3</v>
      </c>
      <c r="T10" s="32">
        <f t="shared" si="6"/>
        <v>0.23076923076923078</v>
      </c>
      <c r="U10" s="31">
        <v>2</v>
      </c>
      <c r="V10" s="36">
        <v>28</v>
      </c>
      <c r="W10" s="27">
        <f t="shared" si="7"/>
        <v>2.1538461538461537</v>
      </c>
      <c r="X10" s="36">
        <v>2</v>
      </c>
      <c r="Y10" s="32">
        <f t="shared" si="8"/>
        <v>0.15384615384615385</v>
      </c>
      <c r="Z10" s="31">
        <v>2</v>
      </c>
      <c r="AA10" s="36">
        <v>28</v>
      </c>
      <c r="AB10" s="27">
        <f t="shared" si="9"/>
        <v>2.1538461538461537</v>
      </c>
      <c r="AC10" s="36">
        <v>2</v>
      </c>
      <c r="AD10" s="32">
        <f t="shared" si="10"/>
        <v>0.15384615384615385</v>
      </c>
      <c r="AE10" s="31">
        <v>2</v>
      </c>
      <c r="AF10" s="36">
        <v>28</v>
      </c>
      <c r="AG10" s="27">
        <f t="shared" si="11"/>
        <v>2.1538461538461537</v>
      </c>
      <c r="AH10" s="36">
        <v>2</v>
      </c>
      <c r="AI10" s="32">
        <f t="shared" si="12"/>
        <v>0.15384615384615385</v>
      </c>
      <c r="AJ10" s="39">
        <v>0</v>
      </c>
      <c r="AK10" s="32">
        <f t="shared" si="13"/>
        <v>0</v>
      </c>
      <c r="AL10" s="31">
        <v>10</v>
      </c>
      <c r="AM10" s="32">
        <f t="shared" si="14"/>
        <v>0.76923076923076927</v>
      </c>
      <c r="AN10" s="31">
        <v>0</v>
      </c>
      <c r="AO10" s="32">
        <v>0</v>
      </c>
      <c r="AP10" s="109">
        <v>0</v>
      </c>
      <c r="AQ10" s="109">
        <v>0</v>
      </c>
    </row>
    <row r="11" spans="1:43">
      <c r="A11" t="s">
        <v>662</v>
      </c>
      <c r="B11" s="20" t="s">
        <v>940</v>
      </c>
      <c r="C11" s="31">
        <v>2005</v>
      </c>
      <c r="D11" s="27">
        <v>2013</v>
      </c>
      <c r="E11" s="32">
        <f t="shared" si="0"/>
        <v>8</v>
      </c>
      <c r="F11" s="31">
        <v>2</v>
      </c>
      <c r="G11" s="36">
        <v>8</v>
      </c>
      <c r="H11" s="27">
        <f t="shared" si="1"/>
        <v>1</v>
      </c>
      <c r="I11" s="36">
        <v>1</v>
      </c>
      <c r="J11" s="32">
        <f t="shared" si="2"/>
        <v>0.125</v>
      </c>
      <c r="K11" s="31">
        <v>2</v>
      </c>
      <c r="L11" s="36">
        <v>8</v>
      </c>
      <c r="M11" s="27">
        <f t="shared" si="3"/>
        <v>1</v>
      </c>
      <c r="N11" s="36">
        <v>1</v>
      </c>
      <c r="O11" s="32">
        <f t="shared" si="4"/>
        <v>0.125</v>
      </c>
      <c r="P11" s="31">
        <v>0</v>
      </c>
      <c r="Q11" s="36">
        <v>0</v>
      </c>
      <c r="R11" s="27">
        <f t="shared" si="5"/>
        <v>0</v>
      </c>
      <c r="S11" s="36">
        <v>0</v>
      </c>
      <c r="T11" s="32">
        <f t="shared" si="6"/>
        <v>0</v>
      </c>
      <c r="U11" s="31">
        <v>2</v>
      </c>
      <c r="V11" s="36">
        <v>8</v>
      </c>
      <c r="W11" s="27">
        <f t="shared" si="7"/>
        <v>1</v>
      </c>
      <c r="X11" s="36">
        <v>1</v>
      </c>
      <c r="Y11" s="32">
        <f t="shared" si="8"/>
        <v>0.125</v>
      </c>
      <c r="Z11" s="31">
        <v>1</v>
      </c>
      <c r="AA11" s="36">
        <v>0</v>
      </c>
      <c r="AB11" s="27">
        <f t="shared" si="9"/>
        <v>0</v>
      </c>
      <c r="AC11" s="36">
        <v>0</v>
      </c>
      <c r="AD11" s="32">
        <f t="shared" si="10"/>
        <v>0</v>
      </c>
      <c r="AE11" s="31">
        <v>2</v>
      </c>
      <c r="AF11" s="36">
        <v>8</v>
      </c>
      <c r="AG11" s="27">
        <f t="shared" si="11"/>
        <v>1</v>
      </c>
      <c r="AH11" s="36">
        <v>1</v>
      </c>
      <c r="AI11" s="32">
        <f t="shared" si="12"/>
        <v>0.125</v>
      </c>
      <c r="AJ11" s="39">
        <v>0</v>
      </c>
      <c r="AK11" s="32">
        <f t="shared" si="13"/>
        <v>0</v>
      </c>
      <c r="AL11" s="31">
        <v>0</v>
      </c>
      <c r="AM11" s="32">
        <f t="shared" si="14"/>
        <v>0</v>
      </c>
      <c r="AN11" s="31">
        <v>0</v>
      </c>
      <c r="AO11" s="32">
        <v>0</v>
      </c>
      <c r="AP11" s="109">
        <v>0</v>
      </c>
      <c r="AQ11" s="109">
        <v>0</v>
      </c>
    </row>
    <row r="12" spans="1:43">
      <c r="A12" t="s">
        <v>663</v>
      </c>
      <c r="B12" t="s">
        <v>940</v>
      </c>
      <c r="C12" s="31">
        <v>1983</v>
      </c>
      <c r="D12" s="27">
        <v>2013</v>
      </c>
      <c r="E12" s="32">
        <f t="shared" si="0"/>
        <v>30</v>
      </c>
      <c r="F12" s="31">
        <v>7</v>
      </c>
      <c r="G12" s="36">
        <v>26</v>
      </c>
      <c r="H12" s="27">
        <f t="shared" si="1"/>
        <v>0.8666666666666667</v>
      </c>
      <c r="I12" s="36">
        <v>3</v>
      </c>
      <c r="J12" s="32">
        <f t="shared" si="2"/>
        <v>0.1</v>
      </c>
      <c r="K12" s="31">
        <v>6</v>
      </c>
      <c r="L12" s="36">
        <v>23</v>
      </c>
      <c r="M12" s="27">
        <f t="shared" si="3"/>
        <v>0.76666666666666672</v>
      </c>
      <c r="N12" s="36">
        <v>2</v>
      </c>
      <c r="O12" s="32">
        <f t="shared" si="4"/>
        <v>6.6666666666666666E-2</v>
      </c>
      <c r="P12" s="31">
        <v>6</v>
      </c>
      <c r="Q12" s="36">
        <v>23</v>
      </c>
      <c r="R12" s="27">
        <f t="shared" si="5"/>
        <v>0.76666666666666672</v>
      </c>
      <c r="S12" s="36">
        <v>2</v>
      </c>
      <c r="T12" s="32">
        <f t="shared" si="6"/>
        <v>6.6666666666666666E-2</v>
      </c>
      <c r="U12" s="31">
        <v>0</v>
      </c>
      <c r="V12" s="36">
        <v>0</v>
      </c>
      <c r="W12" s="27">
        <f t="shared" si="7"/>
        <v>0</v>
      </c>
      <c r="X12" s="36">
        <v>0</v>
      </c>
      <c r="Y12" s="32">
        <f t="shared" si="8"/>
        <v>0</v>
      </c>
      <c r="Z12" s="31">
        <v>0</v>
      </c>
      <c r="AA12" s="36">
        <v>0</v>
      </c>
      <c r="AB12" s="27">
        <f t="shared" si="9"/>
        <v>0</v>
      </c>
      <c r="AC12" s="36">
        <v>0</v>
      </c>
      <c r="AD12" s="32">
        <f t="shared" si="10"/>
        <v>0</v>
      </c>
      <c r="AE12" s="31">
        <v>1</v>
      </c>
      <c r="AF12" s="36">
        <v>3</v>
      </c>
      <c r="AG12" s="27">
        <f t="shared" si="11"/>
        <v>0.1</v>
      </c>
      <c r="AH12" s="36">
        <v>1</v>
      </c>
      <c r="AI12" s="32">
        <f t="shared" si="12"/>
        <v>3.3333333333333333E-2</v>
      </c>
      <c r="AJ12" s="39">
        <v>0</v>
      </c>
      <c r="AK12" s="32">
        <f t="shared" si="13"/>
        <v>0</v>
      </c>
      <c r="AL12" s="31">
        <v>0</v>
      </c>
      <c r="AM12" s="32">
        <f t="shared" si="14"/>
        <v>0</v>
      </c>
      <c r="AN12" s="31">
        <v>0</v>
      </c>
      <c r="AO12" s="32">
        <v>0</v>
      </c>
      <c r="AP12" s="109">
        <v>0</v>
      </c>
      <c r="AQ12" s="109">
        <v>0</v>
      </c>
    </row>
    <row r="13" spans="1:43" ht="15" thickBot="1">
      <c r="A13" t="s">
        <v>664</v>
      </c>
      <c r="B13" t="s">
        <v>940</v>
      </c>
      <c r="C13" s="33">
        <v>2001</v>
      </c>
      <c r="D13" s="34">
        <v>2013</v>
      </c>
      <c r="E13" s="35">
        <f t="shared" si="0"/>
        <v>12</v>
      </c>
      <c r="F13" s="33">
        <v>17</v>
      </c>
      <c r="G13" s="34">
        <v>179</v>
      </c>
      <c r="H13" s="34">
        <f t="shared" si="1"/>
        <v>14.916666666666666</v>
      </c>
      <c r="I13" s="34">
        <v>8</v>
      </c>
      <c r="J13" s="35">
        <f t="shared" si="2"/>
        <v>0.66666666666666663</v>
      </c>
      <c r="K13" s="33">
        <v>17</v>
      </c>
      <c r="L13" s="34">
        <v>179</v>
      </c>
      <c r="M13" s="34">
        <f t="shared" si="3"/>
        <v>14.916666666666666</v>
      </c>
      <c r="N13" s="34">
        <v>8</v>
      </c>
      <c r="O13" s="35">
        <f t="shared" si="4"/>
        <v>0.66666666666666663</v>
      </c>
      <c r="P13" s="33">
        <v>3</v>
      </c>
      <c r="Q13" s="34">
        <v>36</v>
      </c>
      <c r="R13" s="34">
        <f t="shared" si="5"/>
        <v>3</v>
      </c>
      <c r="S13" s="34">
        <v>3</v>
      </c>
      <c r="T13" s="35">
        <f t="shared" si="6"/>
        <v>0.25</v>
      </c>
      <c r="U13" s="33">
        <v>14</v>
      </c>
      <c r="V13" s="34">
        <v>143</v>
      </c>
      <c r="W13" s="34">
        <f t="shared" si="7"/>
        <v>11.916666666666666</v>
      </c>
      <c r="X13" s="34">
        <v>7</v>
      </c>
      <c r="Y13" s="35">
        <f t="shared" si="8"/>
        <v>0.58333333333333337</v>
      </c>
      <c r="Z13" s="33">
        <v>6</v>
      </c>
      <c r="AA13" s="34">
        <v>55</v>
      </c>
      <c r="AB13" s="34">
        <f t="shared" si="9"/>
        <v>4.583333333333333</v>
      </c>
      <c r="AC13" s="34">
        <v>3</v>
      </c>
      <c r="AD13" s="35">
        <f t="shared" si="10"/>
        <v>0.25</v>
      </c>
      <c r="AE13" s="33">
        <v>8</v>
      </c>
      <c r="AF13" s="34">
        <v>88</v>
      </c>
      <c r="AG13" s="34">
        <f t="shared" si="11"/>
        <v>7.333333333333333</v>
      </c>
      <c r="AH13" s="34">
        <v>6</v>
      </c>
      <c r="AI13" s="35">
        <f t="shared" si="12"/>
        <v>0.5</v>
      </c>
      <c r="AJ13" s="74">
        <v>0</v>
      </c>
      <c r="AK13" s="35">
        <f t="shared" si="13"/>
        <v>0</v>
      </c>
      <c r="AL13" s="33">
        <v>0.98</v>
      </c>
      <c r="AM13" s="35">
        <f t="shared" si="14"/>
        <v>8.1666666666666665E-2</v>
      </c>
      <c r="AN13" s="33">
        <v>0</v>
      </c>
      <c r="AO13" s="35">
        <v>0</v>
      </c>
      <c r="AP13" s="88">
        <v>0</v>
      </c>
      <c r="AQ13" s="88">
        <v>0</v>
      </c>
    </row>
    <row r="14" spans="1:43">
      <c r="A14" t="s">
        <v>1253</v>
      </c>
      <c r="B14">
        <v>9</v>
      </c>
      <c r="G14">
        <f>SUM(G5:G13)</f>
        <v>682</v>
      </c>
      <c r="H14" s="20">
        <f>SUM(H5:H13)</f>
        <v>55.540263340263337</v>
      </c>
      <c r="I14">
        <f>SUM(I5:I13)</f>
        <v>35</v>
      </c>
      <c r="J14">
        <f>SUM(J5:J13)</f>
        <v>2.9590114840114841</v>
      </c>
      <c r="L14">
        <f>SUM(L5:L13)</f>
        <v>674</v>
      </c>
      <c r="M14" s="20">
        <f>SUM(M5:M13)</f>
        <v>55.052875952875944</v>
      </c>
      <c r="N14">
        <f>SUM(N5:N13)</f>
        <v>34</v>
      </c>
      <c r="O14">
        <f>SUM(O5:O13)</f>
        <v>2.9256781506781508</v>
      </c>
      <c r="Q14">
        <f>SUM(Q5:Q13)</f>
        <v>285</v>
      </c>
      <c r="R14" s="20">
        <f>SUM(R5:R13)</f>
        <v>21.581462231462233</v>
      </c>
      <c r="S14">
        <f>SUM(S5:S13)</f>
        <v>19</v>
      </c>
      <c r="T14">
        <f>SUM(T5:T13)</f>
        <v>1.5776804276804277</v>
      </c>
      <c r="V14">
        <f>SUM(V5:V13)</f>
        <v>389</v>
      </c>
      <c r="W14" s="20">
        <f>SUM(W5:W13)</f>
        <v>33.471413721413718</v>
      </c>
      <c r="X14">
        <f>SUM(X5:X13)</f>
        <v>25</v>
      </c>
      <c r="Y14">
        <f>SUM(Y5:Y13)</f>
        <v>2.0623081873081874</v>
      </c>
      <c r="AA14">
        <f>SUM(AA5:AA13)</f>
        <v>206</v>
      </c>
      <c r="AB14" s="20">
        <f>SUM(AB5:AB13)</f>
        <v>16.367810117810116</v>
      </c>
      <c r="AC14">
        <f>SUM(AC5:AC13)</f>
        <v>13</v>
      </c>
      <c r="AD14">
        <f>SUM(AD5:AD13)</f>
        <v>1.014206514206514</v>
      </c>
      <c r="AF14">
        <f t="shared" ref="AF14:AM14" si="15">SUM(AF5:AF13)</f>
        <v>383</v>
      </c>
      <c r="AG14" s="20">
        <f t="shared" si="15"/>
        <v>32.82141372141372</v>
      </c>
      <c r="AH14">
        <f t="shared" si="15"/>
        <v>25</v>
      </c>
      <c r="AI14">
        <f t="shared" si="15"/>
        <v>2.0686144936144935</v>
      </c>
      <c r="AJ14">
        <f t="shared" si="15"/>
        <v>0</v>
      </c>
      <c r="AK14">
        <f t="shared" si="15"/>
        <v>0</v>
      </c>
      <c r="AL14">
        <f t="shared" si="15"/>
        <v>41.273999999999994</v>
      </c>
      <c r="AM14">
        <f t="shared" si="15"/>
        <v>2.1996091476091477</v>
      </c>
      <c r="AN14">
        <f>SUM(AN5:AN13)</f>
        <v>0</v>
      </c>
      <c r="AO14">
        <f>SUM(AO5:AO13)</f>
        <v>0</v>
      </c>
      <c r="AP14">
        <v>0</v>
      </c>
      <c r="AQ14">
        <f>SUM(AQ5:AQ13)</f>
        <v>0</v>
      </c>
    </row>
    <row r="15" spans="1:43" ht="80" thickBot="1">
      <c r="G15" s="67" t="s">
        <v>1254</v>
      </c>
      <c r="H15" s="67" t="s">
        <v>1294</v>
      </c>
      <c r="I15" s="67" t="s">
        <v>1295</v>
      </c>
      <c r="J15" s="67" t="s">
        <v>1255</v>
      </c>
      <c r="K15" s="67"/>
      <c r="L15" s="67" t="s">
        <v>1256</v>
      </c>
      <c r="M15" s="67" t="s">
        <v>1296</v>
      </c>
      <c r="N15" s="67" t="s">
        <v>1297</v>
      </c>
      <c r="O15" s="67" t="s">
        <v>1257</v>
      </c>
      <c r="P15" s="67"/>
      <c r="Q15" s="67" t="s">
        <v>1258</v>
      </c>
      <c r="R15" s="67" t="s">
        <v>1298</v>
      </c>
      <c r="S15" s="67" t="s">
        <v>1299</v>
      </c>
      <c r="T15" s="67" t="s">
        <v>1259</v>
      </c>
      <c r="U15" s="67"/>
      <c r="V15" s="67" t="s">
        <v>1260</v>
      </c>
      <c r="W15" s="67" t="s">
        <v>1300</v>
      </c>
      <c r="X15" s="67" t="s">
        <v>1301</v>
      </c>
      <c r="Y15" s="67" t="s">
        <v>1261</v>
      </c>
      <c r="Z15" s="67"/>
      <c r="AA15" s="67" t="s">
        <v>1262</v>
      </c>
      <c r="AB15" s="67" t="s">
        <v>1304</v>
      </c>
      <c r="AC15" s="67" t="s">
        <v>1305</v>
      </c>
      <c r="AD15" s="67" t="s">
        <v>1263</v>
      </c>
      <c r="AE15" s="67"/>
      <c r="AF15" s="67" t="s">
        <v>1264</v>
      </c>
      <c r="AG15" s="67" t="s">
        <v>1302</v>
      </c>
      <c r="AH15" s="67" t="s">
        <v>1303</v>
      </c>
      <c r="AI15" s="67" t="s">
        <v>1265</v>
      </c>
      <c r="AJ15" s="67" t="s">
        <v>1266</v>
      </c>
      <c r="AK15" s="70" t="s">
        <v>1306</v>
      </c>
      <c r="AL15" s="64" t="s">
        <v>1309</v>
      </c>
      <c r="AM15" s="64" t="s">
        <v>1316</v>
      </c>
      <c r="AN15" s="67" t="s">
        <v>1353</v>
      </c>
      <c r="AO15" s="67" t="s">
        <v>1354</v>
      </c>
      <c r="AP15" s="67" t="s">
        <v>1355</v>
      </c>
      <c r="AQ15" s="67" t="s">
        <v>1358</v>
      </c>
    </row>
    <row r="16" spans="1:43" ht="30.75" customHeight="1" thickBot="1">
      <c r="G16" s="65">
        <f>G14/B14</f>
        <v>75.777777777777771</v>
      </c>
      <c r="H16" s="65">
        <f>H14/B14</f>
        <v>6.1711403711403712</v>
      </c>
      <c r="I16" s="65">
        <f>I14/B14</f>
        <v>3.8888888888888888</v>
      </c>
      <c r="J16" s="65">
        <f>J14/B14</f>
        <v>0.32877905377905381</v>
      </c>
      <c r="L16" s="65">
        <f>L14/B14</f>
        <v>74.888888888888886</v>
      </c>
      <c r="M16" s="65">
        <f>M14/B14</f>
        <v>6.1169862169862164</v>
      </c>
      <c r="N16" s="65">
        <f>N14/B14</f>
        <v>3.7777777777777777</v>
      </c>
      <c r="O16" s="65">
        <f>O14/B14</f>
        <v>0.3250753500753501</v>
      </c>
      <c r="Q16" s="65">
        <f>Q14/B14</f>
        <v>31.666666666666668</v>
      </c>
      <c r="R16" s="65">
        <f>R14/B14</f>
        <v>2.3979402479402481</v>
      </c>
      <c r="S16" s="65">
        <f>S14/B14</f>
        <v>2.1111111111111112</v>
      </c>
      <c r="T16" s="65">
        <f>T14/B14</f>
        <v>0.17529782529782531</v>
      </c>
      <c r="V16" s="65">
        <f>V14/B14</f>
        <v>43.222222222222221</v>
      </c>
      <c r="W16" s="65">
        <f>W14/B14</f>
        <v>3.7190459690459687</v>
      </c>
      <c r="X16" s="65">
        <f>X14/B14</f>
        <v>2.7777777777777777</v>
      </c>
      <c r="Y16" s="65">
        <f>Y14/B14</f>
        <v>0.22914535414535417</v>
      </c>
      <c r="AA16" s="65">
        <f>AA14/B14</f>
        <v>22.888888888888889</v>
      </c>
      <c r="AB16" s="65">
        <f>AB14/B14</f>
        <v>1.8186455686455685</v>
      </c>
      <c r="AC16" s="65">
        <f>AC14/B14</f>
        <v>1.4444444444444444</v>
      </c>
      <c r="AD16" s="65">
        <f>AD14/B14</f>
        <v>0.11268961268961267</v>
      </c>
      <c r="AF16" s="65">
        <f>AF14/B14</f>
        <v>42.555555555555557</v>
      </c>
      <c r="AG16" s="65">
        <f>AG14/B14</f>
        <v>3.6468237468237468</v>
      </c>
      <c r="AH16" s="65">
        <f>AH14/B14</f>
        <v>2.7777777777777777</v>
      </c>
      <c r="AI16" s="65">
        <f>AI14/B14</f>
        <v>0.22984605484605483</v>
      </c>
      <c r="AJ16" s="65">
        <f>AJ14/B14</f>
        <v>0</v>
      </c>
      <c r="AK16" s="65">
        <f>AK14/B14</f>
        <v>0</v>
      </c>
      <c r="AL16" s="65">
        <f>AL14/B14</f>
        <v>4.5859999999999994</v>
      </c>
      <c r="AM16" s="65">
        <f>AM14/B14</f>
        <v>0.24440101640101641</v>
      </c>
      <c r="AN16" s="65">
        <f>AN14/B14</f>
        <v>0</v>
      </c>
      <c r="AO16" s="65">
        <f>AO14/B14</f>
        <v>0</v>
      </c>
      <c r="AP16" s="65">
        <f>AP14/B14</f>
        <v>0</v>
      </c>
      <c r="AQ16" s="65">
        <f>AQ14/B14</f>
        <v>0</v>
      </c>
    </row>
    <row r="18" spans="1:20">
      <c r="A18" s="59" t="s">
        <v>936</v>
      </c>
      <c r="B18" s="59" t="s">
        <v>981</v>
      </c>
      <c r="C18" s="59"/>
      <c r="D18" s="59" t="s">
        <v>982</v>
      </c>
      <c r="E18" s="59"/>
      <c r="L18" t="s">
        <v>1310</v>
      </c>
      <c r="N18" t="s">
        <v>1311</v>
      </c>
      <c r="O18" t="s">
        <v>1312</v>
      </c>
      <c r="P18" t="s">
        <v>1313</v>
      </c>
    </row>
    <row r="19" spans="1:20">
      <c r="A19" s="60"/>
      <c r="B19" s="60"/>
      <c r="C19" s="60"/>
      <c r="D19" s="60"/>
      <c r="E19" s="60"/>
    </row>
    <row r="20" spans="1:20">
      <c r="A20" s="60" t="s">
        <v>1192</v>
      </c>
      <c r="B20" s="60">
        <v>1</v>
      </c>
      <c r="C20" s="60"/>
      <c r="D20" s="60">
        <v>1</v>
      </c>
      <c r="E20" s="60"/>
      <c r="L20">
        <v>5</v>
      </c>
      <c r="N20">
        <v>5</v>
      </c>
    </row>
    <row r="21" spans="1:20">
      <c r="A21" s="60" t="s">
        <v>1193</v>
      </c>
      <c r="B21" s="60">
        <v>1</v>
      </c>
      <c r="C21" s="60"/>
      <c r="D21" s="60">
        <v>7</v>
      </c>
      <c r="E21" s="60"/>
      <c r="L21">
        <v>4.4119999999999999</v>
      </c>
      <c r="N21">
        <v>4.4119999999999999</v>
      </c>
    </row>
    <row r="22" spans="1:20">
      <c r="A22" s="60" t="s">
        <v>1194</v>
      </c>
      <c r="B22" s="60">
        <v>2</v>
      </c>
      <c r="C22" s="60"/>
      <c r="D22" s="60">
        <v>1</v>
      </c>
      <c r="E22" s="60">
        <v>1</v>
      </c>
      <c r="L22">
        <v>10</v>
      </c>
      <c r="N22">
        <v>5</v>
      </c>
      <c r="O22">
        <v>5</v>
      </c>
    </row>
    <row r="23" spans="1:20">
      <c r="A23" s="60" t="s">
        <v>1195</v>
      </c>
      <c r="B23" s="60">
        <v>1</v>
      </c>
      <c r="C23" s="60"/>
      <c r="D23" s="60" t="s">
        <v>929</v>
      </c>
      <c r="E23" s="60"/>
      <c r="L23">
        <v>0</v>
      </c>
      <c r="N23">
        <v>0</v>
      </c>
    </row>
    <row r="24" spans="1:20">
      <c r="A24" s="60" t="s">
        <v>1196</v>
      </c>
      <c r="B24" s="60">
        <v>1</v>
      </c>
      <c r="C24" s="60"/>
      <c r="D24" s="60">
        <v>42</v>
      </c>
      <c r="E24" s="60"/>
      <c r="L24">
        <v>0.98</v>
      </c>
      <c r="N24">
        <v>0.98</v>
      </c>
    </row>
    <row r="25" spans="1:20">
      <c r="A25" s="60" t="s">
        <v>1336</v>
      </c>
      <c r="B25" s="60">
        <v>9</v>
      </c>
      <c r="C25" t="s">
        <v>929</v>
      </c>
      <c r="D25" s="60">
        <v>18</v>
      </c>
      <c r="E25">
        <v>33</v>
      </c>
      <c r="F25" t="s">
        <v>929</v>
      </c>
      <c r="G25">
        <v>22</v>
      </c>
      <c r="H25" s="20">
        <v>17</v>
      </c>
      <c r="I25">
        <v>1</v>
      </c>
      <c r="J25">
        <v>27</v>
      </c>
      <c r="K25">
        <v>33</v>
      </c>
      <c r="L25">
        <v>20.882000000000001</v>
      </c>
      <c r="N25">
        <v>3.3330000000000002</v>
      </c>
      <c r="O25">
        <v>1.863</v>
      </c>
      <c r="P25">
        <v>2.9409999999999998</v>
      </c>
      <c r="Q25">
        <v>3.431</v>
      </c>
      <c r="R25" s="20">
        <v>5</v>
      </c>
      <c r="S25">
        <v>2.4510000000000001</v>
      </c>
      <c r="T25">
        <v>1.863</v>
      </c>
    </row>
  </sheetData>
  <hyperlinks>
    <hyperlink ref="A3" r:id="rId1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8"/>
  <sheetViews>
    <sheetView topLeftCell="A4" workbookViewId="0">
      <selection activeCell="AQ5" sqref="AQ5:AQ9"/>
    </sheetView>
  </sheetViews>
  <sheetFormatPr baseColWidth="10" defaultColWidth="8.83203125" defaultRowHeight="14" x14ac:dyDescent="0"/>
  <cols>
    <col min="1" max="1" width="18.33203125" customWidth="1"/>
    <col min="3" max="7" width="5.6640625" customWidth="1"/>
    <col min="8" max="8" width="5.6640625" style="20" customWidth="1"/>
    <col min="9" max="12" width="5.6640625" customWidth="1"/>
    <col min="13" max="13" width="5.6640625" style="20" customWidth="1"/>
    <col min="14" max="17" width="5.6640625" customWidth="1"/>
    <col min="18" max="18" width="5.6640625" style="20" customWidth="1"/>
    <col min="19" max="22" width="5.6640625" customWidth="1"/>
    <col min="23" max="23" width="5.6640625" style="20" customWidth="1"/>
    <col min="24" max="27" width="5.6640625" customWidth="1"/>
    <col min="28" max="28" width="5.6640625" style="20" customWidth="1"/>
    <col min="29" max="32" width="5.6640625" customWidth="1"/>
    <col min="33" max="33" width="5.6640625" style="20" customWidth="1"/>
    <col min="34" max="35" width="5.6640625" customWidth="1"/>
  </cols>
  <sheetData>
    <row r="1" spans="1:43">
      <c r="A1">
        <v>41</v>
      </c>
      <c r="B1" t="s">
        <v>39</v>
      </c>
      <c r="C1">
        <v>46</v>
      </c>
      <c r="D1">
        <v>33</v>
      </c>
      <c r="E1">
        <f>AVERAGE(C1:D1)</f>
        <v>39.5</v>
      </c>
      <c r="K1">
        <v>45</v>
      </c>
      <c r="L1" t="s">
        <v>39</v>
      </c>
      <c r="N1">
        <v>46</v>
      </c>
      <c r="O1">
        <v>33</v>
      </c>
      <c r="P1">
        <v>21</v>
      </c>
      <c r="Q1">
        <v>30</v>
      </c>
      <c r="S1">
        <v>38</v>
      </c>
      <c r="T1">
        <v>33.6</v>
      </c>
    </row>
    <row r="2" spans="1:43">
      <c r="A2" t="s">
        <v>673</v>
      </c>
    </row>
    <row r="3" spans="1:43" ht="15" thickBot="1">
      <c r="A3" s="19" t="s">
        <v>672</v>
      </c>
    </row>
    <row r="4" spans="1:43" ht="73.5" customHeight="1" thickBot="1">
      <c r="B4" t="s">
        <v>939</v>
      </c>
      <c r="C4" s="40" t="s">
        <v>938</v>
      </c>
      <c r="D4" s="41" t="s">
        <v>960</v>
      </c>
      <c r="E4" s="42" t="s">
        <v>959</v>
      </c>
      <c r="F4" s="48" t="s">
        <v>946</v>
      </c>
      <c r="G4" s="49" t="s">
        <v>944</v>
      </c>
      <c r="H4" s="49" t="s">
        <v>1284</v>
      </c>
      <c r="I4" s="49" t="s">
        <v>945</v>
      </c>
      <c r="J4" s="50" t="s">
        <v>964</v>
      </c>
      <c r="K4" s="45" t="s">
        <v>947</v>
      </c>
      <c r="L4" s="49" t="s">
        <v>942</v>
      </c>
      <c r="M4" s="49" t="s">
        <v>1285</v>
      </c>
      <c r="N4" s="49" t="s">
        <v>943</v>
      </c>
      <c r="O4" s="50" t="s">
        <v>965</v>
      </c>
      <c r="P4" s="45" t="s">
        <v>951</v>
      </c>
      <c r="Q4" s="49" t="s">
        <v>952</v>
      </c>
      <c r="R4" s="49" t="s">
        <v>1286</v>
      </c>
      <c r="S4" s="49" t="s">
        <v>937</v>
      </c>
      <c r="T4" s="50" t="s">
        <v>966</v>
      </c>
      <c r="U4" s="45" t="s">
        <v>953</v>
      </c>
      <c r="V4" s="49" t="s">
        <v>954</v>
      </c>
      <c r="W4" s="49" t="s">
        <v>1287</v>
      </c>
      <c r="X4" s="49" t="s">
        <v>955</v>
      </c>
      <c r="Y4" s="50" t="s">
        <v>967</v>
      </c>
      <c r="Z4" s="45" t="s">
        <v>948</v>
      </c>
      <c r="AA4" s="49" t="s">
        <v>949</v>
      </c>
      <c r="AB4" s="49" t="s">
        <v>1290</v>
      </c>
      <c r="AC4" s="49" t="s">
        <v>950</v>
      </c>
      <c r="AD4" s="50" t="s">
        <v>968</v>
      </c>
      <c r="AE4" s="45" t="s">
        <v>956</v>
      </c>
      <c r="AF4" s="49" t="s">
        <v>957</v>
      </c>
      <c r="AG4" s="49" t="s">
        <v>1291</v>
      </c>
      <c r="AH4" s="49" t="s">
        <v>958</v>
      </c>
      <c r="AI4" s="50" t="s">
        <v>969</v>
      </c>
      <c r="AJ4" s="72" t="s">
        <v>1252</v>
      </c>
      <c r="AK4" s="50" t="s">
        <v>1307</v>
      </c>
      <c r="AL4" s="72" t="s">
        <v>1309</v>
      </c>
      <c r="AM4" s="50" t="s">
        <v>1316</v>
      </c>
      <c r="AN4" s="72" t="s">
        <v>1317</v>
      </c>
      <c r="AO4" s="89" t="s">
        <v>1318</v>
      </c>
      <c r="AP4" s="108" t="s">
        <v>1319</v>
      </c>
      <c r="AQ4" s="110" t="s">
        <v>1357</v>
      </c>
    </row>
    <row r="5" spans="1:43">
      <c r="A5" t="s">
        <v>667</v>
      </c>
      <c r="B5" t="s">
        <v>940</v>
      </c>
      <c r="C5" s="28">
        <v>1976</v>
      </c>
      <c r="D5" s="29">
        <v>2013</v>
      </c>
      <c r="E5" s="30">
        <f>D5-C5</f>
        <v>37</v>
      </c>
      <c r="F5" s="28">
        <v>33</v>
      </c>
      <c r="G5" s="29">
        <v>334</v>
      </c>
      <c r="H5" s="29">
        <f>G5/E5</f>
        <v>9.0270270270270263</v>
      </c>
      <c r="I5" s="29">
        <v>12</v>
      </c>
      <c r="J5" s="30">
        <f>I5/E5</f>
        <v>0.32432432432432434</v>
      </c>
      <c r="K5" s="28">
        <v>22</v>
      </c>
      <c r="L5" s="29">
        <v>291</v>
      </c>
      <c r="M5" s="29">
        <f>L5/E5</f>
        <v>7.8648648648648649</v>
      </c>
      <c r="N5" s="29">
        <v>11</v>
      </c>
      <c r="O5" s="30">
        <f>N5/E5</f>
        <v>0.29729729729729731</v>
      </c>
      <c r="P5" s="28">
        <v>7</v>
      </c>
      <c r="Q5" s="29">
        <v>11</v>
      </c>
      <c r="R5" s="29">
        <f>Q5/E5</f>
        <v>0.29729729729729731</v>
      </c>
      <c r="S5" s="29">
        <v>4</v>
      </c>
      <c r="T5" s="30">
        <f>S5/E5</f>
        <v>0.10810810810810811</v>
      </c>
      <c r="U5" s="28">
        <v>15</v>
      </c>
      <c r="V5" s="29">
        <v>191</v>
      </c>
      <c r="W5" s="29">
        <f>V5/E5</f>
        <v>5.1621621621621623</v>
      </c>
      <c r="X5" s="29">
        <v>8</v>
      </c>
      <c r="Y5" s="30">
        <f>X5/E5</f>
        <v>0.21621621621621623</v>
      </c>
      <c r="Z5" s="28">
        <v>9</v>
      </c>
      <c r="AA5" s="29">
        <v>84</v>
      </c>
      <c r="AB5" s="29">
        <f>AA5/E5</f>
        <v>2.2702702702702702</v>
      </c>
      <c r="AC5" s="29">
        <v>5</v>
      </c>
      <c r="AD5" s="30">
        <f>AC5/E5</f>
        <v>0.13513513513513514</v>
      </c>
      <c r="AE5" s="28">
        <v>14</v>
      </c>
      <c r="AF5" s="29">
        <v>278</v>
      </c>
      <c r="AG5" s="29">
        <f>AF5/E5</f>
        <v>7.5135135135135132</v>
      </c>
      <c r="AH5" s="29">
        <v>11</v>
      </c>
      <c r="AI5" s="30">
        <f>AH5/E5</f>
        <v>0.29729729729729731</v>
      </c>
      <c r="AJ5" s="78">
        <v>0</v>
      </c>
      <c r="AK5" s="30">
        <f>AJ5/E5</f>
        <v>0</v>
      </c>
      <c r="AL5" s="28">
        <v>6.3719999999999999</v>
      </c>
      <c r="AM5" s="30">
        <f>AL5/E5</f>
        <v>0.17221621621621622</v>
      </c>
      <c r="AN5" s="28">
        <v>0</v>
      </c>
      <c r="AO5" s="30">
        <v>0</v>
      </c>
      <c r="AP5" s="87">
        <v>0</v>
      </c>
      <c r="AQ5" s="111">
        <v>0</v>
      </c>
    </row>
    <row r="6" spans="1:43">
      <c r="A6" t="s">
        <v>668</v>
      </c>
      <c r="B6" s="20" t="s">
        <v>941</v>
      </c>
      <c r="C6" s="31">
        <v>1995</v>
      </c>
      <c r="D6" s="27">
        <v>2013</v>
      </c>
      <c r="E6" s="32">
        <f t="shared" ref="E6:E9" si="0">D6-C6</f>
        <v>18</v>
      </c>
      <c r="F6" s="31">
        <v>8</v>
      </c>
      <c r="G6" s="36">
        <v>62</v>
      </c>
      <c r="H6" s="27">
        <f t="shared" ref="H6:H9" si="1">G6/E6</f>
        <v>3.4444444444444446</v>
      </c>
      <c r="I6" s="36">
        <v>5</v>
      </c>
      <c r="J6" s="32">
        <f t="shared" ref="J6:J9" si="2">I6/E6</f>
        <v>0.27777777777777779</v>
      </c>
      <c r="K6" s="31">
        <v>8</v>
      </c>
      <c r="L6" s="36">
        <v>62</v>
      </c>
      <c r="M6" s="27">
        <f t="shared" ref="M6:M9" si="3">L6/E6</f>
        <v>3.4444444444444446</v>
      </c>
      <c r="N6" s="36">
        <v>5</v>
      </c>
      <c r="O6" s="32">
        <f t="shared" ref="O6:O9" si="4">N6/E6</f>
        <v>0.27777777777777779</v>
      </c>
      <c r="P6" s="31">
        <v>1</v>
      </c>
      <c r="Q6" s="36">
        <v>19</v>
      </c>
      <c r="R6" s="27">
        <f t="shared" ref="R6:R9" si="5">Q6/E6</f>
        <v>1.0555555555555556</v>
      </c>
      <c r="S6" s="36">
        <v>1</v>
      </c>
      <c r="T6" s="32">
        <f t="shared" ref="T6:T9" si="6">S6/E6</f>
        <v>5.5555555555555552E-2</v>
      </c>
      <c r="U6" s="31">
        <v>7</v>
      </c>
      <c r="V6" s="36">
        <v>43</v>
      </c>
      <c r="W6" s="27">
        <f t="shared" ref="W6:W9" si="7">V6/E6</f>
        <v>2.3888888888888888</v>
      </c>
      <c r="X6" s="36">
        <v>4</v>
      </c>
      <c r="Y6" s="32">
        <f t="shared" ref="Y6:Y9" si="8">X6/E6</f>
        <v>0.22222222222222221</v>
      </c>
      <c r="Z6" s="31">
        <v>5</v>
      </c>
      <c r="AA6" s="36">
        <v>25</v>
      </c>
      <c r="AB6" s="27">
        <f t="shared" ref="AB6:AB9" si="9">AA6/E6</f>
        <v>1.3888888888888888</v>
      </c>
      <c r="AC6" s="36">
        <v>4</v>
      </c>
      <c r="AD6" s="32">
        <f t="shared" ref="AD6:AD9" si="10">AC6/E6</f>
        <v>0.22222222222222221</v>
      </c>
      <c r="AE6" s="31">
        <v>3</v>
      </c>
      <c r="AF6" s="36">
        <v>37</v>
      </c>
      <c r="AG6" s="27">
        <f t="shared" ref="AG6:AG9" si="11">AF6/E6</f>
        <v>2.0555555555555554</v>
      </c>
      <c r="AH6" s="36">
        <v>2</v>
      </c>
      <c r="AI6" s="32">
        <f t="shared" ref="AI6:AI9" si="12">AH6/E6</f>
        <v>0.1111111111111111</v>
      </c>
      <c r="AJ6" s="39">
        <v>0</v>
      </c>
      <c r="AK6" s="32">
        <f t="shared" ref="AK6:AK9" si="13">AJ6/E6</f>
        <v>0</v>
      </c>
      <c r="AL6" s="31">
        <v>0</v>
      </c>
      <c r="AM6" s="32">
        <f t="shared" ref="AM6:AM9" si="14">AL6/E6</f>
        <v>0</v>
      </c>
      <c r="AN6" s="31">
        <v>0</v>
      </c>
      <c r="AO6" s="32">
        <v>0</v>
      </c>
      <c r="AP6" s="109">
        <v>0</v>
      </c>
      <c r="AQ6" s="112">
        <v>0</v>
      </c>
    </row>
    <row r="7" spans="1:43">
      <c r="A7" t="s">
        <v>669</v>
      </c>
      <c r="B7" t="s">
        <v>940</v>
      </c>
      <c r="C7" s="31">
        <v>2001</v>
      </c>
      <c r="D7" s="27">
        <v>2013</v>
      </c>
      <c r="E7" s="32">
        <f t="shared" si="0"/>
        <v>12</v>
      </c>
      <c r="F7" s="31">
        <v>10</v>
      </c>
      <c r="G7" s="36">
        <v>178</v>
      </c>
      <c r="H7" s="27">
        <f t="shared" si="1"/>
        <v>14.833333333333334</v>
      </c>
      <c r="I7" s="36">
        <v>7</v>
      </c>
      <c r="J7" s="32">
        <f t="shared" si="2"/>
        <v>0.58333333333333337</v>
      </c>
      <c r="K7" s="31">
        <v>10</v>
      </c>
      <c r="L7" s="36">
        <v>178</v>
      </c>
      <c r="M7" s="27">
        <f t="shared" si="3"/>
        <v>14.833333333333334</v>
      </c>
      <c r="N7" s="36">
        <v>7</v>
      </c>
      <c r="O7" s="32">
        <f t="shared" si="4"/>
        <v>0.58333333333333337</v>
      </c>
      <c r="P7" s="31">
        <v>2</v>
      </c>
      <c r="Q7" s="36">
        <v>33</v>
      </c>
      <c r="R7" s="27">
        <f t="shared" si="5"/>
        <v>2.75</v>
      </c>
      <c r="S7" s="36">
        <v>2</v>
      </c>
      <c r="T7" s="32">
        <f t="shared" si="6"/>
        <v>0.16666666666666666</v>
      </c>
      <c r="U7" s="31">
        <v>8</v>
      </c>
      <c r="V7" s="36">
        <v>145</v>
      </c>
      <c r="W7" s="27">
        <f t="shared" si="7"/>
        <v>12.083333333333334</v>
      </c>
      <c r="X7" s="36">
        <v>6</v>
      </c>
      <c r="Y7" s="32">
        <f t="shared" si="8"/>
        <v>0.5</v>
      </c>
      <c r="Z7" s="31">
        <v>3</v>
      </c>
      <c r="AA7" s="36">
        <v>30</v>
      </c>
      <c r="AB7" s="27">
        <f t="shared" si="9"/>
        <v>2.5</v>
      </c>
      <c r="AC7" s="36">
        <v>2</v>
      </c>
      <c r="AD7" s="32">
        <f t="shared" si="10"/>
        <v>0.16666666666666666</v>
      </c>
      <c r="AE7" s="31">
        <v>6</v>
      </c>
      <c r="AF7" s="36">
        <v>139</v>
      </c>
      <c r="AG7" s="27">
        <f t="shared" si="11"/>
        <v>11.583333333333334</v>
      </c>
      <c r="AH7" s="36">
        <v>5</v>
      </c>
      <c r="AI7" s="32">
        <f t="shared" si="12"/>
        <v>0.41666666666666669</v>
      </c>
      <c r="AJ7" s="39">
        <v>0</v>
      </c>
      <c r="AK7" s="32">
        <f t="shared" si="13"/>
        <v>0</v>
      </c>
      <c r="AL7" s="31">
        <v>0</v>
      </c>
      <c r="AM7" s="32">
        <f t="shared" si="14"/>
        <v>0</v>
      </c>
      <c r="AN7" s="31">
        <v>0</v>
      </c>
      <c r="AO7" s="32">
        <v>0</v>
      </c>
      <c r="AP7" s="109">
        <v>0</v>
      </c>
      <c r="AQ7" s="112">
        <v>0</v>
      </c>
    </row>
    <row r="8" spans="1:43">
      <c r="A8" t="s">
        <v>670</v>
      </c>
      <c r="B8" t="s">
        <v>940</v>
      </c>
      <c r="C8" s="31">
        <v>1997</v>
      </c>
      <c r="D8" s="27">
        <v>2013</v>
      </c>
      <c r="E8" s="32">
        <f t="shared" si="0"/>
        <v>16</v>
      </c>
      <c r="F8" s="31">
        <v>27</v>
      </c>
      <c r="G8" s="36">
        <v>490</v>
      </c>
      <c r="H8" s="27">
        <f t="shared" si="1"/>
        <v>30.625</v>
      </c>
      <c r="I8" s="36">
        <v>13</v>
      </c>
      <c r="J8" s="32">
        <f t="shared" si="2"/>
        <v>0.8125</v>
      </c>
      <c r="K8" s="31">
        <v>27</v>
      </c>
      <c r="L8" s="36">
        <v>490</v>
      </c>
      <c r="M8" s="27">
        <f t="shared" si="3"/>
        <v>30.625</v>
      </c>
      <c r="N8" s="36">
        <v>13</v>
      </c>
      <c r="O8" s="32">
        <f t="shared" si="4"/>
        <v>0.8125</v>
      </c>
      <c r="P8" s="31">
        <v>7</v>
      </c>
      <c r="Q8" s="36">
        <v>144</v>
      </c>
      <c r="R8" s="27">
        <f t="shared" si="5"/>
        <v>9</v>
      </c>
      <c r="S8" s="36">
        <v>5</v>
      </c>
      <c r="T8" s="32">
        <f t="shared" si="6"/>
        <v>0.3125</v>
      </c>
      <c r="U8" s="31">
        <v>20</v>
      </c>
      <c r="V8" s="36">
        <v>346</v>
      </c>
      <c r="W8" s="27">
        <f t="shared" si="7"/>
        <v>21.625</v>
      </c>
      <c r="X8" s="36">
        <v>8</v>
      </c>
      <c r="Y8" s="32">
        <f t="shared" si="8"/>
        <v>0.5</v>
      </c>
      <c r="Z8" s="31">
        <v>9</v>
      </c>
      <c r="AA8" s="36">
        <v>91</v>
      </c>
      <c r="AB8" s="27">
        <f t="shared" si="9"/>
        <v>5.6875</v>
      </c>
      <c r="AC8" s="36">
        <v>3</v>
      </c>
      <c r="AD8" s="32">
        <f t="shared" si="10"/>
        <v>0.1875</v>
      </c>
      <c r="AE8" s="31">
        <v>14</v>
      </c>
      <c r="AF8" s="36">
        <v>352</v>
      </c>
      <c r="AG8" s="27">
        <f t="shared" si="11"/>
        <v>22</v>
      </c>
      <c r="AH8" s="36">
        <v>10</v>
      </c>
      <c r="AI8" s="32">
        <f t="shared" si="12"/>
        <v>0.625</v>
      </c>
      <c r="AJ8" s="39">
        <v>0</v>
      </c>
      <c r="AK8" s="32">
        <f t="shared" si="13"/>
        <v>0</v>
      </c>
      <c r="AL8" s="31">
        <v>9.1180000000000003</v>
      </c>
      <c r="AM8" s="32">
        <f t="shared" si="14"/>
        <v>0.56987500000000002</v>
      </c>
      <c r="AN8" s="31">
        <v>0</v>
      </c>
      <c r="AO8" s="32">
        <v>0</v>
      </c>
      <c r="AP8" s="109">
        <v>0</v>
      </c>
      <c r="AQ8" s="112">
        <v>0</v>
      </c>
    </row>
    <row r="9" spans="1:43" ht="15" thickBot="1">
      <c r="A9" s="21" t="s">
        <v>671</v>
      </c>
      <c r="B9" s="21" t="s">
        <v>940</v>
      </c>
      <c r="C9" s="33">
        <v>1999</v>
      </c>
      <c r="D9" s="34">
        <v>2013</v>
      </c>
      <c r="E9" s="35">
        <f t="shared" si="0"/>
        <v>14</v>
      </c>
      <c r="F9" s="33">
        <v>32</v>
      </c>
      <c r="G9" s="34">
        <v>185</v>
      </c>
      <c r="H9" s="34">
        <f t="shared" si="1"/>
        <v>13.214285714285714</v>
      </c>
      <c r="I9" s="34">
        <v>9</v>
      </c>
      <c r="J9" s="35">
        <f t="shared" si="2"/>
        <v>0.6428571428571429</v>
      </c>
      <c r="K9" s="33">
        <v>32</v>
      </c>
      <c r="L9" s="34">
        <v>185</v>
      </c>
      <c r="M9" s="34">
        <f t="shared" si="3"/>
        <v>13.214285714285714</v>
      </c>
      <c r="N9" s="34">
        <v>9</v>
      </c>
      <c r="O9" s="35">
        <f t="shared" si="4"/>
        <v>0.6428571428571429</v>
      </c>
      <c r="P9" s="33">
        <v>15</v>
      </c>
      <c r="Q9" s="34">
        <v>99</v>
      </c>
      <c r="R9" s="34">
        <f t="shared" si="5"/>
        <v>7.0714285714285712</v>
      </c>
      <c r="S9" s="34">
        <v>6</v>
      </c>
      <c r="T9" s="35">
        <f t="shared" si="6"/>
        <v>0.42857142857142855</v>
      </c>
      <c r="U9" s="33">
        <v>17</v>
      </c>
      <c r="V9" s="34">
        <v>86</v>
      </c>
      <c r="W9" s="34">
        <f t="shared" si="7"/>
        <v>6.1428571428571432</v>
      </c>
      <c r="X9" s="34">
        <v>5</v>
      </c>
      <c r="Y9" s="35">
        <f t="shared" si="8"/>
        <v>0.35714285714285715</v>
      </c>
      <c r="Z9" s="33">
        <v>13</v>
      </c>
      <c r="AA9" s="34">
        <v>47</v>
      </c>
      <c r="AB9" s="34">
        <f t="shared" si="9"/>
        <v>3.3571428571428572</v>
      </c>
      <c r="AC9" s="34">
        <v>3</v>
      </c>
      <c r="AD9" s="35">
        <f t="shared" si="10"/>
        <v>0.21428571428571427</v>
      </c>
      <c r="AE9" s="33">
        <v>10</v>
      </c>
      <c r="AF9" s="34">
        <v>104</v>
      </c>
      <c r="AG9" s="34">
        <f t="shared" si="11"/>
        <v>7.4285714285714288</v>
      </c>
      <c r="AH9" s="34">
        <v>5</v>
      </c>
      <c r="AI9" s="35">
        <f t="shared" si="12"/>
        <v>0.35714285714285715</v>
      </c>
      <c r="AJ9" s="74">
        <v>0</v>
      </c>
      <c r="AK9" s="35">
        <f t="shared" si="13"/>
        <v>0</v>
      </c>
      <c r="AL9" s="33">
        <v>3.3330000000000002</v>
      </c>
      <c r="AM9" s="35">
        <f t="shared" si="14"/>
        <v>0.23807142857142857</v>
      </c>
      <c r="AN9" s="33">
        <v>0</v>
      </c>
      <c r="AO9" s="35">
        <v>0</v>
      </c>
      <c r="AP9" s="88">
        <v>0</v>
      </c>
      <c r="AQ9" s="113">
        <v>0</v>
      </c>
    </row>
    <row r="10" spans="1:43">
      <c r="A10" t="s">
        <v>1253</v>
      </c>
      <c r="B10">
        <v>5</v>
      </c>
      <c r="G10">
        <f>SUM(G5:G9)</f>
        <v>1249</v>
      </c>
      <c r="H10" s="20">
        <f>SUM(H5:H9)</f>
        <v>71.144090519090511</v>
      </c>
      <c r="I10">
        <f>SUM(I5:I9)</f>
        <v>46</v>
      </c>
      <c r="J10">
        <f>SUM(J5:J9)</f>
        <v>2.6407925782925785</v>
      </c>
      <c r="L10">
        <f>SUM(L5:L9)</f>
        <v>1206</v>
      </c>
      <c r="M10" s="20">
        <f>SUM(M5:M9)</f>
        <v>69.98192835692835</v>
      </c>
      <c r="N10">
        <f>SUM(N5:N9)</f>
        <v>45</v>
      </c>
      <c r="O10">
        <f>SUM(O5:O9)</f>
        <v>2.6137655512655513</v>
      </c>
      <c r="Q10">
        <f>SUM(Q5:Q9)</f>
        <v>306</v>
      </c>
      <c r="R10" s="20">
        <f>SUM(R5:R9)</f>
        <v>20.174281424281425</v>
      </c>
      <c r="S10">
        <f>SUM(S5:S9)</f>
        <v>18</v>
      </c>
      <c r="T10">
        <f>SUM(T5:T9)</f>
        <v>1.0714017589017588</v>
      </c>
      <c r="V10">
        <f>SUM(V5:V9)</f>
        <v>811</v>
      </c>
      <c r="W10" s="20">
        <f>SUM(W5:W9)</f>
        <v>47.402241527241529</v>
      </c>
      <c r="X10">
        <f>SUM(X5:X9)</f>
        <v>31</v>
      </c>
      <c r="Y10">
        <f>SUM(Y5:Y9)</f>
        <v>1.7955812955812958</v>
      </c>
      <c r="AA10">
        <f>SUM(AA5:AA9)</f>
        <v>277</v>
      </c>
      <c r="AB10" s="20">
        <f>SUM(AB5:AB9)</f>
        <v>15.203802016302017</v>
      </c>
      <c r="AC10">
        <f>SUM(AC5:AC9)</f>
        <v>17</v>
      </c>
      <c r="AD10">
        <f>SUM(AD5:AD9)</f>
        <v>0.92580973830973834</v>
      </c>
      <c r="AF10">
        <f t="shared" ref="AF10:AM10" si="15">SUM(AF5:AF9)</f>
        <v>910</v>
      </c>
      <c r="AG10" s="20">
        <f t="shared" si="15"/>
        <v>50.580973830973832</v>
      </c>
      <c r="AH10">
        <f t="shared" si="15"/>
        <v>33</v>
      </c>
      <c r="AI10">
        <f t="shared" si="15"/>
        <v>1.8072179322179323</v>
      </c>
      <c r="AJ10">
        <f t="shared" si="15"/>
        <v>0</v>
      </c>
      <c r="AK10">
        <f t="shared" si="15"/>
        <v>0</v>
      </c>
      <c r="AL10">
        <f t="shared" si="15"/>
        <v>18.823</v>
      </c>
      <c r="AM10">
        <f t="shared" si="15"/>
        <v>0.98016264478764481</v>
      </c>
      <c r="AN10">
        <f>SUM(AN5:AN9)</f>
        <v>0</v>
      </c>
      <c r="AO10">
        <f>SUM(AO5:AO9)</f>
        <v>0</v>
      </c>
      <c r="AP10">
        <v>0</v>
      </c>
      <c r="AQ10">
        <f>SUM(AQ5:AQ9)</f>
        <v>0</v>
      </c>
    </row>
    <row r="11" spans="1:43" ht="80" thickBot="1">
      <c r="G11" s="67" t="s">
        <v>1254</v>
      </c>
      <c r="H11" s="67" t="s">
        <v>1294</v>
      </c>
      <c r="I11" s="67" t="s">
        <v>1295</v>
      </c>
      <c r="J11" s="67" t="s">
        <v>1255</v>
      </c>
      <c r="K11" s="67"/>
      <c r="L11" s="67" t="s">
        <v>1256</v>
      </c>
      <c r="M11" s="67" t="s">
        <v>1296</v>
      </c>
      <c r="N11" s="67" t="s">
        <v>1297</v>
      </c>
      <c r="O11" s="67" t="s">
        <v>1257</v>
      </c>
      <c r="P11" s="67"/>
      <c r="Q11" s="67" t="s">
        <v>1258</v>
      </c>
      <c r="R11" s="67" t="s">
        <v>1298</v>
      </c>
      <c r="S11" s="67" t="s">
        <v>1299</v>
      </c>
      <c r="T11" s="67" t="s">
        <v>1259</v>
      </c>
      <c r="U11" s="67"/>
      <c r="V11" s="67" t="s">
        <v>1260</v>
      </c>
      <c r="W11" s="67" t="s">
        <v>1300</v>
      </c>
      <c r="X11" s="67" t="s">
        <v>1301</v>
      </c>
      <c r="Y11" s="67" t="s">
        <v>1261</v>
      </c>
      <c r="Z11" s="67"/>
      <c r="AA11" s="67" t="s">
        <v>1262</v>
      </c>
      <c r="AB11" s="67" t="s">
        <v>1304</v>
      </c>
      <c r="AC11" s="67" t="s">
        <v>1305</v>
      </c>
      <c r="AD11" s="67" t="s">
        <v>1263</v>
      </c>
      <c r="AE11" s="67"/>
      <c r="AF11" s="67" t="s">
        <v>1264</v>
      </c>
      <c r="AG11" s="67" t="s">
        <v>1302</v>
      </c>
      <c r="AH11" s="67" t="s">
        <v>1303</v>
      </c>
      <c r="AI11" s="67" t="s">
        <v>1265</v>
      </c>
      <c r="AJ11" s="67" t="s">
        <v>1266</v>
      </c>
      <c r="AK11" s="70" t="s">
        <v>1306</v>
      </c>
      <c r="AL11" s="64" t="s">
        <v>1309</v>
      </c>
      <c r="AM11" s="64" t="s">
        <v>1316</v>
      </c>
      <c r="AN11" s="67" t="s">
        <v>1353</v>
      </c>
      <c r="AO11" s="67" t="s">
        <v>1354</v>
      </c>
      <c r="AP11" s="67" t="s">
        <v>1355</v>
      </c>
      <c r="AQ11" s="67" t="s">
        <v>1358</v>
      </c>
    </row>
    <row r="12" spans="1:43" ht="30" customHeight="1" thickBot="1">
      <c r="G12" s="65">
        <f>G10/B10</f>
        <v>249.8</v>
      </c>
      <c r="H12" s="65">
        <f>H10/B10</f>
        <v>14.228818103818103</v>
      </c>
      <c r="I12" s="65">
        <f>I10/B10</f>
        <v>9.1999999999999993</v>
      </c>
      <c r="J12" s="65">
        <f>J10/B10</f>
        <v>0.52815851565851568</v>
      </c>
      <c r="L12" s="65">
        <f>L10/B10</f>
        <v>241.2</v>
      </c>
      <c r="M12" s="65">
        <f>M10/B10</f>
        <v>13.996385671385671</v>
      </c>
      <c r="N12" s="65">
        <f>N10/B10</f>
        <v>9</v>
      </c>
      <c r="O12" s="65">
        <f>O10/B10</f>
        <v>0.52275311025311022</v>
      </c>
      <c r="Q12" s="65">
        <f>Q10/B10</f>
        <v>61.2</v>
      </c>
      <c r="R12" s="65">
        <f>R10/B10</f>
        <v>4.0348562848562848</v>
      </c>
      <c r="S12" s="65">
        <f>S10/B10</f>
        <v>3.6</v>
      </c>
      <c r="T12" s="65">
        <f>T10/B10</f>
        <v>0.21428035178035176</v>
      </c>
      <c r="V12" s="65">
        <f>V10/B10</f>
        <v>162.19999999999999</v>
      </c>
      <c r="W12" s="65">
        <f>W10/B10</f>
        <v>9.4804483054483057</v>
      </c>
      <c r="X12" s="65">
        <f>X10/B10</f>
        <v>6.2</v>
      </c>
      <c r="Y12" s="65">
        <f>Y10/B10</f>
        <v>0.35911625911625916</v>
      </c>
      <c r="AA12" s="65">
        <f>AA10/B10</f>
        <v>55.4</v>
      </c>
      <c r="AB12" s="65">
        <f>AB10/B10</f>
        <v>3.0407604032604034</v>
      </c>
      <c r="AC12" s="65">
        <f>AC10/B10</f>
        <v>3.4</v>
      </c>
      <c r="AD12" s="65">
        <f>AD10/B10</f>
        <v>0.18516194766194766</v>
      </c>
      <c r="AF12" s="65">
        <f>AF10/B10</f>
        <v>182</v>
      </c>
      <c r="AG12" s="65">
        <f>AG10/B10</f>
        <v>10.116194766194766</v>
      </c>
      <c r="AH12" s="65">
        <f>AH10/B10</f>
        <v>6.6</v>
      </c>
      <c r="AI12" s="65">
        <f>AI10/B10</f>
        <v>0.36144358644358643</v>
      </c>
      <c r="AJ12" s="65">
        <f>AJ10/B10</f>
        <v>0</v>
      </c>
      <c r="AK12" s="65">
        <f>AK10/B10</f>
        <v>0</v>
      </c>
      <c r="AL12" s="65">
        <f>AL10/B10</f>
        <v>3.7646000000000002</v>
      </c>
      <c r="AM12" s="65">
        <f>AM10/B10</f>
        <v>0.19603252895752896</v>
      </c>
      <c r="AN12" s="65">
        <f>AN10/B10</f>
        <v>0</v>
      </c>
      <c r="AO12" s="65">
        <f>AO10/B10</f>
        <v>0</v>
      </c>
      <c r="AP12" s="65">
        <f>AP10/B10</f>
        <v>0</v>
      </c>
      <c r="AQ12" s="65">
        <f>AQ10/B10</f>
        <v>0</v>
      </c>
    </row>
    <row r="14" spans="1:43">
      <c r="A14" s="59" t="s">
        <v>936</v>
      </c>
      <c r="B14" s="59" t="s">
        <v>981</v>
      </c>
      <c r="C14" s="59"/>
      <c r="D14" s="59" t="s">
        <v>982</v>
      </c>
      <c r="E14" s="59"/>
      <c r="F14" s="59"/>
      <c r="L14" t="s">
        <v>1310</v>
      </c>
      <c r="N14" t="s">
        <v>1311</v>
      </c>
      <c r="O14" t="s">
        <v>1312</v>
      </c>
      <c r="P14" t="s">
        <v>1313</v>
      </c>
    </row>
    <row r="15" spans="1:43">
      <c r="A15" s="60"/>
      <c r="B15" s="60"/>
      <c r="C15" s="60"/>
      <c r="D15" s="60"/>
      <c r="E15" s="60"/>
      <c r="F15" s="60"/>
    </row>
    <row r="16" spans="1:43">
      <c r="A16" s="60" t="s">
        <v>1197</v>
      </c>
      <c r="B16" s="60">
        <v>3</v>
      </c>
      <c r="C16" s="60"/>
      <c r="D16" s="60">
        <v>19</v>
      </c>
      <c r="E16" s="60">
        <v>20</v>
      </c>
      <c r="F16" s="60" t="s">
        <v>929</v>
      </c>
      <c r="L16">
        <v>6.3719999999999999</v>
      </c>
      <c r="N16">
        <v>3.2349999999999999</v>
      </c>
      <c r="O16">
        <v>3.137</v>
      </c>
    </row>
    <row r="17" spans="1:15">
      <c r="A17" s="60" t="s">
        <v>1198</v>
      </c>
      <c r="B17" s="60">
        <v>3</v>
      </c>
      <c r="C17" s="60"/>
      <c r="D17" s="60">
        <v>1</v>
      </c>
      <c r="E17" s="60">
        <v>10</v>
      </c>
      <c r="F17" s="60" t="s">
        <v>929</v>
      </c>
      <c r="L17">
        <v>9.1180000000000003</v>
      </c>
      <c r="N17">
        <v>5</v>
      </c>
      <c r="O17">
        <v>4.1180000000000003</v>
      </c>
    </row>
    <row r="18" spans="1:15">
      <c r="A18" s="60" t="s">
        <v>1337</v>
      </c>
      <c r="B18">
        <v>1</v>
      </c>
      <c r="D18">
        <v>18</v>
      </c>
      <c r="L18">
        <v>3.3330000000000002</v>
      </c>
      <c r="N18">
        <v>3.3330000000000002</v>
      </c>
    </row>
  </sheetData>
  <hyperlinks>
    <hyperlink ref="A3" r:id="rId1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2"/>
  <sheetViews>
    <sheetView topLeftCell="A44" workbookViewId="0">
      <selection activeCell="B56" sqref="B56"/>
    </sheetView>
  </sheetViews>
  <sheetFormatPr baseColWidth="10" defaultColWidth="8.83203125" defaultRowHeight="14" x14ac:dyDescent="0"/>
  <cols>
    <col min="2" max="2" width="18.33203125" customWidth="1"/>
    <col min="6" max="6" width="18.1640625" customWidth="1"/>
  </cols>
  <sheetData>
    <row r="1" spans="1:6">
      <c r="A1" t="s">
        <v>57</v>
      </c>
    </row>
    <row r="2" spans="1:6">
      <c r="A2" t="s">
        <v>0</v>
      </c>
    </row>
    <row r="3" spans="1:6">
      <c r="A3" t="s">
        <v>56</v>
      </c>
    </row>
    <row r="4" spans="1:6">
      <c r="B4" t="s">
        <v>2</v>
      </c>
      <c r="F4" t="s">
        <v>113</v>
      </c>
    </row>
    <row r="5" spans="1:6">
      <c r="A5" t="s">
        <v>1</v>
      </c>
      <c r="B5" t="s">
        <v>3</v>
      </c>
      <c r="C5" t="s">
        <v>19</v>
      </c>
      <c r="E5" t="s">
        <v>1</v>
      </c>
      <c r="F5" t="s">
        <v>3</v>
      </c>
    </row>
    <row r="6" spans="1:6">
      <c r="A6">
        <v>1</v>
      </c>
      <c r="B6" s="3" t="s">
        <v>8</v>
      </c>
      <c r="C6">
        <v>4.8</v>
      </c>
      <c r="E6">
        <v>1</v>
      </c>
      <c r="F6" t="s">
        <v>9</v>
      </c>
    </row>
    <row r="7" spans="1:6">
      <c r="A7">
        <v>1</v>
      </c>
      <c r="B7" t="s">
        <v>9</v>
      </c>
      <c r="C7">
        <v>4.8</v>
      </c>
      <c r="E7">
        <v>2</v>
      </c>
      <c r="F7" t="s">
        <v>10</v>
      </c>
    </row>
    <row r="8" spans="1:6">
      <c r="A8">
        <v>1</v>
      </c>
      <c r="B8" t="s">
        <v>10</v>
      </c>
      <c r="C8">
        <v>4.8</v>
      </c>
      <c r="E8">
        <v>3</v>
      </c>
      <c r="F8" t="s">
        <v>8</v>
      </c>
    </row>
    <row r="9" spans="1:6">
      <c r="A9">
        <v>4</v>
      </c>
      <c r="B9" t="s">
        <v>4</v>
      </c>
      <c r="C9">
        <v>4.7</v>
      </c>
      <c r="E9">
        <v>4</v>
      </c>
      <c r="F9" t="s">
        <v>13</v>
      </c>
    </row>
    <row r="10" spans="1:6">
      <c r="A10">
        <v>5</v>
      </c>
      <c r="B10" t="s">
        <v>11</v>
      </c>
      <c r="C10">
        <v>4.5999999999999996</v>
      </c>
      <c r="E10">
        <v>5</v>
      </c>
      <c r="F10" t="s">
        <v>112</v>
      </c>
    </row>
    <row r="11" spans="1:6">
      <c r="A11">
        <v>6</v>
      </c>
      <c r="B11" t="s">
        <v>12</v>
      </c>
      <c r="C11">
        <v>4.5</v>
      </c>
      <c r="E11">
        <v>6</v>
      </c>
      <c r="F11" t="s">
        <v>14</v>
      </c>
    </row>
    <row r="12" spans="1:6">
      <c r="A12">
        <v>7</v>
      </c>
      <c r="B12" t="s">
        <v>13</v>
      </c>
      <c r="C12">
        <v>4.4000000000000004</v>
      </c>
      <c r="E12">
        <v>7</v>
      </c>
      <c r="F12" t="s">
        <v>6</v>
      </c>
    </row>
    <row r="13" spans="1:6">
      <c r="A13">
        <v>7</v>
      </c>
      <c r="B13" t="s">
        <v>14</v>
      </c>
      <c r="C13">
        <v>4.4000000000000004</v>
      </c>
      <c r="E13">
        <v>8</v>
      </c>
      <c r="F13" t="s">
        <v>12</v>
      </c>
    </row>
    <row r="14" spans="1:6">
      <c r="A14">
        <v>9</v>
      </c>
      <c r="B14" t="s">
        <v>5</v>
      </c>
      <c r="C14">
        <v>4.2</v>
      </c>
      <c r="E14">
        <v>9</v>
      </c>
      <c r="F14" t="s">
        <v>11</v>
      </c>
    </row>
    <row r="15" spans="1:6">
      <c r="A15">
        <v>9</v>
      </c>
      <c r="B15" t="s">
        <v>15</v>
      </c>
      <c r="C15">
        <v>4.2</v>
      </c>
      <c r="E15">
        <v>10</v>
      </c>
      <c r="F15" t="s">
        <v>15</v>
      </c>
    </row>
    <row r="16" spans="1:6">
      <c r="A16">
        <v>11</v>
      </c>
      <c r="B16" t="s">
        <v>16</v>
      </c>
      <c r="C16">
        <v>4.0999999999999996</v>
      </c>
      <c r="E16">
        <v>10</v>
      </c>
      <c r="F16" t="s">
        <v>21</v>
      </c>
    </row>
    <row r="17" spans="1:6">
      <c r="A17">
        <v>11</v>
      </c>
      <c r="B17" t="s">
        <v>6</v>
      </c>
      <c r="C17">
        <v>4.0999999999999996</v>
      </c>
      <c r="E17">
        <v>12</v>
      </c>
      <c r="F17" t="s">
        <v>5</v>
      </c>
    </row>
    <row r="18" spans="1:6">
      <c r="A18">
        <v>13</v>
      </c>
      <c r="B18" t="s">
        <v>17</v>
      </c>
      <c r="C18">
        <v>4</v>
      </c>
      <c r="E18">
        <v>13</v>
      </c>
      <c r="F18" t="s">
        <v>25</v>
      </c>
    </row>
    <row r="19" spans="1:6">
      <c r="A19">
        <v>13</v>
      </c>
      <c r="B19" t="s">
        <v>18</v>
      </c>
      <c r="C19">
        <v>4</v>
      </c>
      <c r="E19">
        <v>14</v>
      </c>
      <c r="F19" t="s">
        <v>16</v>
      </c>
    </row>
    <row r="20" spans="1:6">
      <c r="A20">
        <v>15</v>
      </c>
      <c r="B20" t="s">
        <v>7</v>
      </c>
      <c r="C20">
        <v>3.9</v>
      </c>
      <c r="E20">
        <v>15</v>
      </c>
      <c r="F20" t="s">
        <v>22</v>
      </c>
    </row>
    <row r="21" spans="1:6">
      <c r="A21">
        <v>15</v>
      </c>
      <c r="B21" t="s">
        <v>20</v>
      </c>
      <c r="C21">
        <v>3.9</v>
      </c>
      <c r="E21">
        <v>16</v>
      </c>
      <c r="F21" t="s">
        <v>24</v>
      </c>
    </row>
    <row r="22" spans="1:6">
      <c r="A22">
        <v>17</v>
      </c>
      <c r="B22" t="s">
        <v>21</v>
      </c>
      <c r="C22">
        <v>3.8</v>
      </c>
      <c r="E22">
        <v>17</v>
      </c>
      <c r="F22" t="s">
        <v>47</v>
      </c>
    </row>
    <row r="23" spans="1:6">
      <c r="A23">
        <v>17</v>
      </c>
      <c r="B23" t="s">
        <v>23</v>
      </c>
      <c r="C23">
        <v>3.8</v>
      </c>
      <c r="E23">
        <v>17</v>
      </c>
      <c r="F23" t="s">
        <v>7</v>
      </c>
    </row>
    <row r="24" spans="1:6">
      <c r="A24">
        <v>17</v>
      </c>
      <c r="B24" t="s">
        <v>24</v>
      </c>
      <c r="C24">
        <v>3.8</v>
      </c>
      <c r="E24">
        <v>17</v>
      </c>
      <c r="F24" t="s">
        <v>20</v>
      </c>
    </row>
    <row r="25" spans="1:6">
      <c r="A25">
        <v>20</v>
      </c>
      <c r="B25" t="s">
        <v>25</v>
      </c>
      <c r="C25">
        <v>3.7</v>
      </c>
      <c r="E25">
        <v>20</v>
      </c>
      <c r="F25" t="s">
        <v>46</v>
      </c>
    </row>
    <row r="26" spans="1:6">
      <c r="A26">
        <v>21</v>
      </c>
      <c r="B26" t="s">
        <v>26</v>
      </c>
      <c r="C26">
        <v>3.5</v>
      </c>
    </row>
    <row r="27" spans="1:6">
      <c r="A27">
        <v>21</v>
      </c>
      <c r="B27" t="s">
        <v>27</v>
      </c>
      <c r="C27">
        <v>3.5</v>
      </c>
    </row>
    <row r="28" spans="1:6">
      <c r="A28">
        <v>21</v>
      </c>
      <c r="B28" t="s">
        <v>28</v>
      </c>
      <c r="C28">
        <v>3.5</v>
      </c>
    </row>
    <row r="29" spans="1:6">
      <c r="A29">
        <v>24</v>
      </c>
      <c r="B29" t="s">
        <v>29</v>
      </c>
      <c r="C29">
        <v>3.4</v>
      </c>
    </row>
    <row r="30" spans="1:6">
      <c r="A30">
        <v>24</v>
      </c>
      <c r="B30" t="s">
        <v>30</v>
      </c>
      <c r="C30">
        <v>3.4</v>
      </c>
    </row>
    <row r="31" spans="1:6">
      <c r="A31">
        <v>26</v>
      </c>
      <c r="B31" t="s">
        <v>31</v>
      </c>
      <c r="C31">
        <v>3.3</v>
      </c>
    </row>
    <row r="32" spans="1:6">
      <c r="A32">
        <v>26</v>
      </c>
      <c r="B32" t="s">
        <v>32</v>
      </c>
      <c r="C32">
        <v>3.3</v>
      </c>
    </row>
    <row r="33" spans="1:3">
      <c r="A33">
        <v>28</v>
      </c>
      <c r="B33" t="s">
        <v>33</v>
      </c>
      <c r="C33">
        <v>3.2</v>
      </c>
    </row>
    <row r="34" spans="1:3">
      <c r="A34">
        <v>28</v>
      </c>
      <c r="B34" t="s">
        <v>34</v>
      </c>
      <c r="C34">
        <v>3.2</v>
      </c>
    </row>
    <row r="35" spans="1:3">
      <c r="A35">
        <v>28</v>
      </c>
      <c r="B35" t="s">
        <v>35</v>
      </c>
      <c r="C35">
        <v>3.2</v>
      </c>
    </row>
    <row r="36" spans="1:3">
      <c r="A36">
        <v>28</v>
      </c>
      <c r="B36" t="s">
        <v>36</v>
      </c>
      <c r="C36">
        <v>3.2</v>
      </c>
    </row>
    <row r="37" spans="1:3">
      <c r="A37">
        <v>28</v>
      </c>
      <c r="B37" t="s">
        <v>37</v>
      </c>
      <c r="C37">
        <v>3.2</v>
      </c>
    </row>
    <row r="38" spans="1:3">
      <c r="A38">
        <v>33</v>
      </c>
      <c r="B38" t="s">
        <v>38</v>
      </c>
      <c r="C38">
        <v>3.1</v>
      </c>
    </row>
    <row r="39" spans="1:3">
      <c r="A39">
        <v>33</v>
      </c>
      <c r="B39" t="s">
        <v>39</v>
      </c>
      <c r="C39">
        <v>3.1</v>
      </c>
    </row>
    <row r="40" spans="1:3">
      <c r="A40">
        <v>33</v>
      </c>
      <c r="B40" t="s">
        <v>40</v>
      </c>
      <c r="C40">
        <v>3.1</v>
      </c>
    </row>
    <row r="41" spans="1:3">
      <c r="A41">
        <v>36</v>
      </c>
      <c r="B41" t="s">
        <v>41</v>
      </c>
      <c r="C41">
        <v>3</v>
      </c>
    </row>
    <row r="42" spans="1:3">
      <c r="A42">
        <v>36</v>
      </c>
      <c r="B42" t="s">
        <v>42</v>
      </c>
      <c r="C42">
        <v>3</v>
      </c>
    </row>
    <row r="43" spans="1:3">
      <c r="A43">
        <v>36</v>
      </c>
      <c r="B43" t="s">
        <v>43</v>
      </c>
      <c r="C43">
        <v>3</v>
      </c>
    </row>
    <row r="44" spans="1:3">
      <c r="A44">
        <v>39</v>
      </c>
      <c r="B44" t="s">
        <v>44</v>
      </c>
      <c r="C44">
        <v>2.9</v>
      </c>
    </row>
    <row r="45" spans="1:3">
      <c r="A45">
        <v>39</v>
      </c>
      <c r="B45" t="s">
        <v>45</v>
      </c>
      <c r="C45">
        <v>2.9</v>
      </c>
    </row>
    <row r="46" spans="1:3">
      <c r="A46">
        <v>39</v>
      </c>
      <c r="B46" t="s">
        <v>46</v>
      </c>
      <c r="C46">
        <v>2.9</v>
      </c>
    </row>
    <row r="47" spans="1:3">
      <c r="A47">
        <v>39</v>
      </c>
      <c r="B47" t="s">
        <v>47</v>
      </c>
      <c r="C47">
        <v>2.9</v>
      </c>
    </row>
    <row r="48" spans="1:3">
      <c r="A48">
        <v>39</v>
      </c>
      <c r="B48" t="s">
        <v>48</v>
      </c>
      <c r="C48">
        <v>2.9</v>
      </c>
    </row>
    <row r="49" spans="1:3">
      <c r="A49">
        <v>39</v>
      </c>
      <c r="B49" t="s">
        <v>49</v>
      </c>
      <c r="C49">
        <v>2.9</v>
      </c>
    </row>
    <row r="50" spans="1:3">
      <c r="A50">
        <v>39</v>
      </c>
      <c r="B50" t="s">
        <v>50</v>
      </c>
      <c r="C50">
        <v>2.9</v>
      </c>
    </row>
    <row r="51" spans="1:3">
      <c r="A51">
        <v>46</v>
      </c>
      <c r="B51" t="s">
        <v>51</v>
      </c>
      <c r="C51">
        <v>2.8</v>
      </c>
    </row>
    <row r="52" spans="1:3">
      <c r="A52">
        <v>46</v>
      </c>
      <c r="B52" t="s">
        <v>52</v>
      </c>
      <c r="C52">
        <v>2.8</v>
      </c>
    </row>
    <row r="53" spans="1:3">
      <c r="A53">
        <v>48</v>
      </c>
      <c r="B53" t="s">
        <v>53</v>
      </c>
      <c r="C53">
        <v>2.7</v>
      </c>
    </row>
    <row r="54" spans="1:3">
      <c r="A54">
        <v>49</v>
      </c>
      <c r="B54" t="s">
        <v>54</v>
      </c>
      <c r="C54">
        <v>2.6</v>
      </c>
    </row>
    <row r="55" spans="1:3">
      <c r="A55">
        <v>49</v>
      </c>
      <c r="B55" t="s">
        <v>55</v>
      </c>
      <c r="C55">
        <v>2.6</v>
      </c>
    </row>
    <row r="56" spans="1:3">
      <c r="A56">
        <v>51</v>
      </c>
      <c r="B56" t="s">
        <v>94</v>
      </c>
      <c r="C56">
        <v>2.5</v>
      </c>
    </row>
    <row r="57" spans="1:3">
      <c r="A57">
        <v>51</v>
      </c>
      <c r="B57" t="s">
        <v>350</v>
      </c>
      <c r="C57">
        <v>2.5</v>
      </c>
    </row>
    <row r="58" spans="1:3">
      <c r="A58">
        <v>51</v>
      </c>
      <c r="B58" t="s">
        <v>351</v>
      </c>
      <c r="C58">
        <v>2.5</v>
      </c>
    </row>
    <row r="59" spans="1:3">
      <c r="A59">
        <v>51</v>
      </c>
      <c r="B59" t="s">
        <v>65</v>
      </c>
      <c r="C59">
        <v>2.5</v>
      </c>
    </row>
    <row r="60" spans="1:3">
      <c r="A60">
        <v>51</v>
      </c>
      <c r="B60" t="s">
        <v>66</v>
      </c>
      <c r="C60">
        <v>2.5</v>
      </c>
    </row>
    <row r="61" spans="1:3">
      <c r="A61">
        <v>51</v>
      </c>
      <c r="B61" t="s">
        <v>352</v>
      </c>
      <c r="C61">
        <v>2.5</v>
      </c>
    </row>
    <row r="62" spans="1:3">
      <c r="A62">
        <v>51</v>
      </c>
      <c r="B62" t="s">
        <v>353</v>
      </c>
      <c r="C62">
        <v>2.5</v>
      </c>
    </row>
    <row r="63" spans="1:3">
      <c r="A63">
        <v>51</v>
      </c>
      <c r="B63" t="s">
        <v>354</v>
      </c>
      <c r="C63">
        <v>2.5</v>
      </c>
    </row>
    <row r="64" spans="1:3">
      <c r="A64">
        <v>51</v>
      </c>
      <c r="B64" t="s">
        <v>355</v>
      </c>
      <c r="C64">
        <v>2.5</v>
      </c>
    </row>
    <row r="65" spans="1:3">
      <c r="A65">
        <v>51</v>
      </c>
      <c r="B65" t="s">
        <v>356</v>
      </c>
      <c r="C65">
        <v>2.5</v>
      </c>
    </row>
    <row r="66" spans="1:3">
      <c r="A66">
        <v>51</v>
      </c>
      <c r="B66" t="s">
        <v>357</v>
      </c>
      <c r="C66">
        <v>2.5</v>
      </c>
    </row>
    <row r="67" spans="1:3">
      <c r="A67">
        <v>62</v>
      </c>
      <c r="B67" t="s">
        <v>358</v>
      </c>
      <c r="C67">
        <v>2.4</v>
      </c>
    </row>
    <row r="68" spans="1:3">
      <c r="A68">
        <v>62</v>
      </c>
      <c r="B68" t="s">
        <v>359</v>
      </c>
      <c r="C68">
        <v>2.4</v>
      </c>
    </row>
    <row r="69" spans="1:3">
      <c r="A69">
        <v>62</v>
      </c>
      <c r="B69" t="s">
        <v>360</v>
      </c>
      <c r="C69">
        <v>2.4</v>
      </c>
    </row>
    <row r="70" spans="1:3">
      <c r="A70">
        <v>62</v>
      </c>
      <c r="B70" t="s">
        <v>361</v>
      </c>
      <c r="C70">
        <v>2.4</v>
      </c>
    </row>
    <row r="71" spans="1:3">
      <c r="A71">
        <v>62</v>
      </c>
      <c r="B71" t="s">
        <v>362</v>
      </c>
      <c r="C71">
        <v>2.4</v>
      </c>
    </row>
    <row r="72" spans="1:3">
      <c r="A72">
        <v>62</v>
      </c>
      <c r="B72" t="s">
        <v>363</v>
      </c>
      <c r="C72">
        <v>2.4</v>
      </c>
    </row>
    <row r="73" spans="1:3">
      <c r="A73">
        <v>62</v>
      </c>
      <c r="B73" t="s">
        <v>364</v>
      </c>
      <c r="C73">
        <v>2.4</v>
      </c>
    </row>
    <row r="74" spans="1:3">
      <c r="A74">
        <v>62</v>
      </c>
      <c r="B74" t="s">
        <v>365</v>
      </c>
      <c r="C74">
        <v>2.4</v>
      </c>
    </row>
    <row r="75" spans="1:3">
      <c r="A75">
        <v>62</v>
      </c>
      <c r="B75" t="s">
        <v>101</v>
      </c>
      <c r="C75">
        <v>2.4</v>
      </c>
    </row>
    <row r="76" spans="1:3">
      <c r="A76">
        <v>62</v>
      </c>
      <c r="B76" t="s">
        <v>366</v>
      </c>
      <c r="C76">
        <v>2.4</v>
      </c>
    </row>
    <row r="77" spans="1:3">
      <c r="A77">
        <v>72</v>
      </c>
      <c r="B77" t="s">
        <v>76</v>
      </c>
      <c r="C77">
        <v>2.2999999999999998</v>
      </c>
    </row>
    <row r="78" spans="1:3">
      <c r="A78">
        <v>72</v>
      </c>
      <c r="B78" t="s">
        <v>367</v>
      </c>
      <c r="C78">
        <v>2.2999999999999998</v>
      </c>
    </row>
    <row r="79" spans="1:3">
      <c r="A79">
        <v>72</v>
      </c>
      <c r="B79" t="s">
        <v>368</v>
      </c>
      <c r="C79">
        <v>2.2999999999999998</v>
      </c>
    </row>
    <row r="80" spans="1:3">
      <c r="A80">
        <v>72</v>
      </c>
      <c r="B80" t="s">
        <v>369</v>
      </c>
      <c r="C80">
        <v>2.2999999999999998</v>
      </c>
    </row>
    <row r="81" spans="1:3">
      <c r="A81">
        <v>72</v>
      </c>
      <c r="B81" t="s">
        <v>370</v>
      </c>
      <c r="C81">
        <v>2.2999999999999998</v>
      </c>
    </row>
    <row r="82" spans="1:3">
      <c r="A82">
        <v>72</v>
      </c>
      <c r="B82" t="s">
        <v>371</v>
      </c>
      <c r="C82">
        <v>2.2999999999999998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7"/>
  <sheetViews>
    <sheetView topLeftCell="P1" workbookViewId="0">
      <selection activeCell="AQ6" sqref="AQ6:AQ10"/>
    </sheetView>
  </sheetViews>
  <sheetFormatPr baseColWidth="10" defaultColWidth="8.83203125" defaultRowHeight="14" x14ac:dyDescent="0"/>
  <cols>
    <col min="1" max="1" width="18.1640625" customWidth="1"/>
    <col min="3" max="7" width="5.6640625" customWidth="1"/>
    <col min="8" max="8" width="5.6640625" style="20" customWidth="1"/>
    <col min="9" max="12" width="5.6640625" customWidth="1"/>
    <col min="13" max="13" width="5.6640625" style="20" customWidth="1"/>
    <col min="14" max="17" width="5.6640625" customWidth="1"/>
    <col min="18" max="18" width="5.6640625" style="20" customWidth="1"/>
    <col min="19" max="22" width="5.6640625" customWidth="1"/>
    <col min="23" max="23" width="5.6640625" style="20" customWidth="1"/>
    <col min="24" max="27" width="5.6640625" customWidth="1"/>
    <col min="28" max="28" width="5.6640625" style="20" customWidth="1"/>
    <col min="29" max="32" width="5.6640625" customWidth="1"/>
    <col min="33" max="33" width="5.6640625" style="20" customWidth="1"/>
    <col min="34" max="35" width="5.6640625" customWidth="1"/>
  </cols>
  <sheetData>
    <row r="1" spans="1:43">
      <c r="A1">
        <v>43</v>
      </c>
      <c r="B1" t="s">
        <v>52</v>
      </c>
      <c r="C1">
        <v>35</v>
      </c>
      <c r="D1">
        <v>46</v>
      </c>
      <c r="E1">
        <f>AVERAGE(C1:D1)</f>
        <v>40.5</v>
      </c>
      <c r="K1">
        <v>47</v>
      </c>
      <c r="L1" t="s">
        <v>52</v>
      </c>
      <c r="N1">
        <v>35</v>
      </c>
      <c r="O1">
        <v>46</v>
      </c>
      <c r="P1">
        <v>21</v>
      </c>
      <c r="Q1">
        <v>30</v>
      </c>
      <c r="S1">
        <v>38</v>
      </c>
      <c r="T1">
        <v>34</v>
      </c>
    </row>
    <row r="2" spans="1:43">
      <c r="A2" t="s">
        <v>674</v>
      </c>
    </row>
    <row r="3" spans="1:43">
      <c r="A3" t="s">
        <v>855</v>
      </c>
    </row>
    <row r="4" spans="1:43" ht="15" thickBot="1">
      <c r="A4" s="19" t="s">
        <v>854</v>
      </c>
    </row>
    <row r="5" spans="1:43" ht="69" customHeight="1" thickBot="1">
      <c r="B5" t="s">
        <v>939</v>
      </c>
      <c r="C5" s="40" t="s">
        <v>938</v>
      </c>
      <c r="D5" s="41" t="s">
        <v>960</v>
      </c>
      <c r="E5" s="42" t="s">
        <v>959</v>
      </c>
      <c r="F5" s="48" t="s">
        <v>946</v>
      </c>
      <c r="G5" s="49" t="s">
        <v>944</v>
      </c>
      <c r="H5" s="49" t="s">
        <v>1284</v>
      </c>
      <c r="I5" s="49" t="s">
        <v>945</v>
      </c>
      <c r="J5" s="50" t="s">
        <v>964</v>
      </c>
      <c r="K5" s="45" t="s">
        <v>947</v>
      </c>
      <c r="L5" s="49" t="s">
        <v>942</v>
      </c>
      <c r="M5" s="49" t="s">
        <v>1285</v>
      </c>
      <c r="N5" s="49" t="s">
        <v>943</v>
      </c>
      <c r="O5" s="50" t="s">
        <v>965</v>
      </c>
      <c r="P5" s="45" t="s">
        <v>951</v>
      </c>
      <c r="Q5" s="49" t="s">
        <v>952</v>
      </c>
      <c r="R5" s="49" t="s">
        <v>1286</v>
      </c>
      <c r="S5" s="49" t="s">
        <v>937</v>
      </c>
      <c r="T5" s="50" t="s">
        <v>966</v>
      </c>
      <c r="U5" s="45" t="s">
        <v>953</v>
      </c>
      <c r="V5" s="49" t="s">
        <v>954</v>
      </c>
      <c r="W5" s="49" t="s">
        <v>1287</v>
      </c>
      <c r="X5" s="49" t="s">
        <v>955</v>
      </c>
      <c r="Y5" s="50" t="s">
        <v>967</v>
      </c>
      <c r="Z5" s="45" t="s">
        <v>948</v>
      </c>
      <c r="AA5" s="49" t="s">
        <v>949</v>
      </c>
      <c r="AB5" s="49" t="s">
        <v>1290</v>
      </c>
      <c r="AC5" s="49" t="s">
        <v>950</v>
      </c>
      <c r="AD5" s="50" t="s">
        <v>968</v>
      </c>
      <c r="AE5" s="45" t="s">
        <v>956</v>
      </c>
      <c r="AF5" s="49" t="s">
        <v>957</v>
      </c>
      <c r="AG5" s="49" t="s">
        <v>1291</v>
      </c>
      <c r="AH5" s="49" t="s">
        <v>958</v>
      </c>
      <c r="AI5" s="50" t="s">
        <v>969</v>
      </c>
      <c r="AJ5" s="72" t="s">
        <v>1252</v>
      </c>
      <c r="AK5" s="50" t="s">
        <v>1307</v>
      </c>
      <c r="AL5" s="72" t="s">
        <v>1309</v>
      </c>
      <c r="AM5" s="50" t="s">
        <v>1316</v>
      </c>
      <c r="AN5" s="72" t="s">
        <v>1317</v>
      </c>
      <c r="AO5" s="89" t="s">
        <v>1318</v>
      </c>
      <c r="AP5" s="108" t="s">
        <v>1319</v>
      </c>
      <c r="AQ5" s="110" t="s">
        <v>1357</v>
      </c>
    </row>
    <row r="6" spans="1:43">
      <c r="A6" t="s">
        <v>856</v>
      </c>
      <c r="B6" s="20" t="s">
        <v>941</v>
      </c>
      <c r="C6" s="28">
        <v>1980</v>
      </c>
      <c r="D6" s="29">
        <v>2013</v>
      </c>
      <c r="E6" s="30">
        <f>D6-C6</f>
        <v>33</v>
      </c>
      <c r="F6" s="28">
        <v>31</v>
      </c>
      <c r="G6" s="29">
        <v>1203</v>
      </c>
      <c r="H6" s="29">
        <f>G6/E6</f>
        <v>36.454545454545453</v>
      </c>
      <c r="I6" s="29">
        <v>18</v>
      </c>
      <c r="J6" s="30">
        <f>I6/E6</f>
        <v>0.54545454545454541</v>
      </c>
      <c r="K6" s="28">
        <v>25</v>
      </c>
      <c r="L6" s="29">
        <v>966</v>
      </c>
      <c r="M6" s="29">
        <f>L6/E6</f>
        <v>29.272727272727273</v>
      </c>
      <c r="N6" s="29">
        <v>15</v>
      </c>
      <c r="O6" s="30">
        <f>N6/E6</f>
        <v>0.45454545454545453</v>
      </c>
      <c r="P6" s="28">
        <v>14</v>
      </c>
      <c r="Q6" s="29">
        <v>631</v>
      </c>
      <c r="R6" s="29">
        <f>Q6/E6</f>
        <v>19.121212121212121</v>
      </c>
      <c r="S6" s="29">
        <v>10</v>
      </c>
      <c r="T6" s="30">
        <f>S6/E6</f>
        <v>0.30303030303030304</v>
      </c>
      <c r="U6" s="28">
        <v>11</v>
      </c>
      <c r="V6" s="29">
        <v>335</v>
      </c>
      <c r="W6" s="29">
        <f>V6/E6</f>
        <v>10.151515151515152</v>
      </c>
      <c r="X6" s="29">
        <v>7</v>
      </c>
      <c r="Y6" s="30">
        <f>X6/E6</f>
        <v>0.21212121212121213</v>
      </c>
      <c r="Z6" s="28">
        <v>5</v>
      </c>
      <c r="AA6" s="29">
        <v>83</v>
      </c>
      <c r="AB6" s="29">
        <f>AA6/E6</f>
        <v>2.5151515151515151</v>
      </c>
      <c r="AC6" s="29">
        <v>3</v>
      </c>
      <c r="AD6" s="30">
        <f>AC6/E6</f>
        <v>9.0909090909090912E-2</v>
      </c>
      <c r="AE6" s="28">
        <v>15</v>
      </c>
      <c r="AF6" s="29">
        <v>738</v>
      </c>
      <c r="AG6" s="29">
        <f>AF6/E6</f>
        <v>22.363636363636363</v>
      </c>
      <c r="AH6" s="29">
        <v>10</v>
      </c>
      <c r="AI6" s="30">
        <f>AH6/E6</f>
        <v>0.30303030303030304</v>
      </c>
      <c r="AJ6" s="78">
        <v>0</v>
      </c>
      <c r="AK6" s="30">
        <f>AJ6/E6</f>
        <v>0</v>
      </c>
      <c r="AL6" s="28">
        <v>0</v>
      </c>
      <c r="AM6" s="30">
        <f>AL6/E6</f>
        <v>0</v>
      </c>
      <c r="AN6" s="28">
        <v>0</v>
      </c>
      <c r="AO6" s="30">
        <v>0</v>
      </c>
      <c r="AP6" s="87">
        <v>0</v>
      </c>
      <c r="AQ6" s="87">
        <v>0</v>
      </c>
    </row>
    <row r="7" spans="1:43">
      <c r="A7" t="s">
        <v>857</v>
      </c>
      <c r="B7" s="20" t="s">
        <v>940</v>
      </c>
      <c r="C7" s="31">
        <v>1997</v>
      </c>
      <c r="D7" s="27">
        <v>2013</v>
      </c>
      <c r="E7" s="32">
        <f t="shared" ref="E7:E10" si="0">D7-C7</f>
        <v>16</v>
      </c>
      <c r="F7" s="31">
        <v>3</v>
      </c>
      <c r="G7" s="36">
        <v>20</v>
      </c>
      <c r="H7" s="27">
        <f t="shared" ref="H7:H10" si="1">G7/E7</f>
        <v>1.25</v>
      </c>
      <c r="I7" s="36">
        <v>2</v>
      </c>
      <c r="J7" s="32">
        <f t="shared" ref="J7:J10" si="2">I7/E7</f>
        <v>0.125</v>
      </c>
      <c r="K7" s="31">
        <v>0</v>
      </c>
      <c r="L7" s="36">
        <v>0</v>
      </c>
      <c r="M7" s="27">
        <f t="shared" ref="M7:M10" si="3">L7/E7</f>
        <v>0</v>
      </c>
      <c r="N7" s="36">
        <v>0</v>
      </c>
      <c r="O7" s="32">
        <v>0</v>
      </c>
      <c r="P7" s="31">
        <v>0</v>
      </c>
      <c r="Q7" s="36">
        <v>0</v>
      </c>
      <c r="R7" s="27">
        <f t="shared" ref="R7:R10" si="4">Q7/E7</f>
        <v>0</v>
      </c>
      <c r="S7" s="36">
        <v>0</v>
      </c>
      <c r="T7" s="32">
        <f t="shared" ref="T7:T10" si="5">S7/E7</f>
        <v>0</v>
      </c>
      <c r="U7" s="31">
        <v>0</v>
      </c>
      <c r="V7" s="36">
        <v>0</v>
      </c>
      <c r="W7" s="27">
        <f t="shared" ref="W7:W10" si="6">V7/E7</f>
        <v>0</v>
      </c>
      <c r="X7" s="36">
        <v>0</v>
      </c>
      <c r="Y7" s="32">
        <f t="shared" ref="Y7:Y10" si="7">X7/E7</f>
        <v>0</v>
      </c>
      <c r="Z7" s="31">
        <v>0</v>
      </c>
      <c r="AA7" s="36">
        <v>0</v>
      </c>
      <c r="AB7" s="27">
        <f t="shared" ref="AB7:AB10" si="8">AA7/E7</f>
        <v>0</v>
      </c>
      <c r="AC7" s="36">
        <v>0</v>
      </c>
      <c r="AD7" s="32">
        <f t="shared" ref="AD7:AD10" si="9">AC7/E7</f>
        <v>0</v>
      </c>
      <c r="AE7" s="31">
        <v>0</v>
      </c>
      <c r="AF7" s="36">
        <v>0</v>
      </c>
      <c r="AG7" s="27">
        <f t="shared" ref="AG7:AG10" si="10">AF7/E7</f>
        <v>0</v>
      </c>
      <c r="AH7" s="36">
        <v>0</v>
      </c>
      <c r="AI7" s="32">
        <f t="shared" ref="AI7:AI10" si="11">AH7/E7</f>
        <v>0</v>
      </c>
      <c r="AJ7" s="39">
        <v>0</v>
      </c>
      <c r="AK7" s="32">
        <f t="shared" ref="AK7:AK10" si="12">AJ7/E7</f>
        <v>0</v>
      </c>
      <c r="AL7" s="31">
        <v>0</v>
      </c>
      <c r="AM7" s="32">
        <f t="shared" ref="AM7:AM10" si="13">AL7/E7</f>
        <v>0</v>
      </c>
      <c r="AN7" s="31">
        <v>0</v>
      </c>
      <c r="AO7" s="32">
        <v>0</v>
      </c>
      <c r="AP7" s="109">
        <v>0</v>
      </c>
      <c r="AQ7" s="109">
        <v>0</v>
      </c>
    </row>
    <row r="8" spans="1:43">
      <c r="A8" t="s">
        <v>858</v>
      </c>
      <c r="B8" s="20" t="s">
        <v>940</v>
      </c>
      <c r="C8" s="31">
        <v>2006</v>
      </c>
      <c r="D8" s="27">
        <v>2013</v>
      </c>
      <c r="E8" s="32">
        <f t="shared" si="0"/>
        <v>7</v>
      </c>
      <c r="F8" s="31">
        <v>4</v>
      </c>
      <c r="G8" s="36">
        <v>155</v>
      </c>
      <c r="H8" s="27">
        <f t="shared" si="1"/>
        <v>22.142857142857142</v>
      </c>
      <c r="I8" s="36">
        <v>2</v>
      </c>
      <c r="J8" s="32">
        <f t="shared" si="2"/>
        <v>0.2857142857142857</v>
      </c>
      <c r="K8" s="31">
        <v>4</v>
      </c>
      <c r="L8" s="36">
        <v>155</v>
      </c>
      <c r="M8" s="27">
        <f t="shared" si="3"/>
        <v>22.142857142857142</v>
      </c>
      <c r="N8" s="36">
        <v>2</v>
      </c>
      <c r="O8" s="32">
        <f t="shared" ref="O8:O10" si="14">N8/E8</f>
        <v>0.2857142857142857</v>
      </c>
      <c r="P8" s="31">
        <v>0</v>
      </c>
      <c r="Q8" s="36">
        <v>0</v>
      </c>
      <c r="R8" s="27">
        <f t="shared" si="4"/>
        <v>0</v>
      </c>
      <c r="S8" s="36">
        <v>0</v>
      </c>
      <c r="T8" s="32">
        <f t="shared" si="5"/>
        <v>0</v>
      </c>
      <c r="U8" s="31">
        <v>4</v>
      </c>
      <c r="V8" s="36">
        <v>155</v>
      </c>
      <c r="W8" s="27">
        <f t="shared" si="6"/>
        <v>22.142857142857142</v>
      </c>
      <c r="X8" s="36">
        <v>2</v>
      </c>
      <c r="Y8" s="32">
        <f t="shared" si="7"/>
        <v>0.2857142857142857</v>
      </c>
      <c r="Z8" s="31">
        <v>2</v>
      </c>
      <c r="AA8" s="36">
        <v>155</v>
      </c>
      <c r="AB8" s="27">
        <f t="shared" si="8"/>
        <v>22.142857142857142</v>
      </c>
      <c r="AC8" s="36">
        <v>2</v>
      </c>
      <c r="AD8" s="32">
        <f t="shared" si="9"/>
        <v>0.2857142857142857</v>
      </c>
      <c r="AE8" s="31">
        <v>2</v>
      </c>
      <c r="AF8" s="36">
        <v>0</v>
      </c>
      <c r="AG8" s="27">
        <f t="shared" si="10"/>
        <v>0</v>
      </c>
      <c r="AH8" s="36">
        <v>0</v>
      </c>
      <c r="AI8" s="32">
        <f t="shared" si="11"/>
        <v>0</v>
      </c>
      <c r="AJ8" s="39">
        <v>0</v>
      </c>
      <c r="AK8" s="32">
        <f t="shared" si="12"/>
        <v>0</v>
      </c>
      <c r="AL8" s="31">
        <v>0</v>
      </c>
      <c r="AM8" s="32">
        <f t="shared" si="13"/>
        <v>0</v>
      </c>
      <c r="AN8" s="31">
        <v>0</v>
      </c>
      <c r="AO8" s="32">
        <v>0</v>
      </c>
      <c r="AP8" s="109">
        <v>0</v>
      </c>
      <c r="AQ8" s="109">
        <v>0</v>
      </c>
    </row>
    <row r="9" spans="1:43">
      <c r="A9" t="s">
        <v>859</v>
      </c>
      <c r="B9" s="20" t="s">
        <v>941</v>
      </c>
      <c r="C9" s="31">
        <v>1979</v>
      </c>
      <c r="D9" s="27">
        <v>2013</v>
      </c>
      <c r="E9" s="32">
        <f t="shared" si="0"/>
        <v>34</v>
      </c>
      <c r="F9" s="31">
        <v>12</v>
      </c>
      <c r="G9" s="36">
        <v>12</v>
      </c>
      <c r="H9" s="27">
        <f t="shared" si="1"/>
        <v>0.35294117647058826</v>
      </c>
      <c r="I9" s="36">
        <v>2</v>
      </c>
      <c r="J9" s="32">
        <f t="shared" si="2"/>
        <v>5.8823529411764705E-2</v>
      </c>
      <c r="K9" s="31">
        <v>4</v>
      </c>
      <c r="L9" s="36">
        <v>8</v>
      </c>
      <c r="M9" s="27">
        <f t="shared" si="3"/>
        <v>0.23529411764705882</v>
      </c>
      <c r="N9" s="36">
        <v>2</v>
      </c>
      <c r="O9" s="32">
        <f t="shared" si="14"/>
        <v>5.8823529411764705E-2</v>
      </c>
      <c r="P9" s="31">
        <v>2</v>
      </c>
      <c r="Q9" s="36">
        <v>5</v>
      </c>
      <c r="R9" s="27">
        <f t="shared" si="4"/>
        <v>0.14705882352941177</v>
      </c>
      <c r="S9" s="36">
        <v>1</v>
      </c>
      <c r="T9" s="32">
        <f t="shared" si="5"/>
        <v>2.9411764705882353E-2</v>
      </c>
      <c r="U9" s="31">
        <v>2</v>
      </c>
      <c r="V9" s="36">
        <v>3</v>
      </c>
      <c r="W9" s="27">
        <f t="shared" si="6"/>
        <v>8.8235294117647065E-2</v>
      </c>
      <c r="X9" s="36">
        <v>1</v>
      </c>
      <c r="Y9" s="32">
        <f t="shared" si="7"/>
        <v>2.9411764705882353E-2</v>
      </c>
      <c r="Z9" s="31">
        <v>2</v>
      </c>
      <c r="AA9" s="36">
        <v>3</v>
      </c>
      <c r="AB9" s="27">
        <f t="shared" si="8"/>
        <v>8.8235294117647065E-2</v>
      </c>
      <c r="AC9" s="36">
        <v>1</v>
      </c>
      <c r="AD9" s="32">
        <f t="shared" si="9"/>
        <v>2.9411764705882353E-2</v>
      </c>
      <c r="AE9" s="31">
        <v>1</v>
      </c>
      <c r="AF9" s="36">
        <v>0</v>
      </c>
      <c r="AG9" s="27">
        <f t="shared" si="10"/>
        <v>0</v>
      </c>
      <c r="AH9" s="36">
        <v>0</v>
      </c>
      <c r="AI9" s="32">
        <f t="shared" si="11"/>
        <v>0</v>
      </c>
      <c r="AJ9" s="39">
        <v>6</v>
      </c>
      <c r="AK9" s="32">
        <f t="shared" si="12"/>
        <v>0.17647058823529413</v>
      </c>
      <c r="AL9" s="31">
        <v>4.9020000000000001</v>
      </c>
      <c r="AM9" s="32">
        <f t="shared" si="13"/>
        <v>0.14417647058823529</v>
      </c>
      <c r="AN9" s="31">
        <v>0</v>
      </c>
      <c r="AO9" s="32">
        <v>1</v>
      </c>
      <c r="AP9" s="109">
        <v>0</v>
      </c>
      <c r="AQ9" s="109">
        <v>0</v>
      </c>
    </row>
    <row r="10" spans="1:43" ht="15" thickBot="1">
      <c r="A10" s="3" t="s">
        <v>860</v>
      </c>
      <c r="B10" s="3" t="s">
        <v>979</v>
      </c>
      <c r="C10" s="33">
        <v>1988</v>
      </c>
      <c r="D10" s="34">
        <v>2013</v>
      </c>
      <c r="E10" s="35">
        <f t="shared" si="0"/>
        <v>25</v>
      </c>
      <c r="F10" s="33">
        <v>11</v>
      </c>
      <c r="G10" s="34">
        <v>91</v>
      </c>
      <c r="H10" s="34">
        <f t="shared" si="1"/>
        <v>3.64</v>
      </c>
      <c r="I10" s="34">
        <v>5</v>
      </c>
      <c r="J10" s="35">
        <f t="shared" si="2"/>
        <v>0.2</v>
      </c>
      <c r="K10" s="33">
        <v>5</v>
      </c>
      <c r="L10" s="34">
        <v>27</v>
      </c>
      <c r="M10" s="34">
        <f t="shared" si="3"/>
        <v>1.08</v>
      </c>
      <c r="N10" s="34">
        <v>3</v>
      </c>
      <c r="O10" s="35">
        <f t="shared" si="14"/>
        <v>0.12</v>
      </c>
      <c r="P10" s="33">
        <v>3</v>
      </c>
      <c r="Q10" s="34">
        <v>7</v>
      </c>
      <c r="R10" s="34">
        <f t="shared" si="4"/>
        <v>0.28000000000000003</v>
      </c>
      <c r="S10" s="34">
        <v>2</v>
      </c>
      <c r="T10" s="35">
        <f t="shared" si="5"/>
        <v>0.08</v>
      </c>
      <c r="U10" s="33">
        <v>2</v>
      </c>
      <c r="V10" s="34">
        <v>20</v>
      </c>
      <c r="W10" s="34">
        <f t="shared" si="6"/>
        <v>0.8</v>
      </c>
      <c r="X10" s="34">
        <v>1</v>
      </c>
      <c r="Y10" s="35">
        <f t="shared" si="7"/>
        <v>0.04</v>
      </c>
      <c r="Z10" s="33">
        <v>0</v>
      </c>
      <c r="AA10" s="34">
        <v>0</v>
      </c>
      <c r="AB10" s="34">
        <f t="shared" si="8"/>
        <v>0</v>
      </c>
      <c r="AC10" s="34">
        <v>0</v>
      </c>
      <c r="AD10" s="35">
        <f t="shared" si="9"/>
        <v>0</v>
      </c>
      <c r="AE10" s="33">
        <v>2</v>
      </c>
      <c r="AF10" s="34">
        <v>32</v>
      </c>
      <c r="AG10" s="34">
        <f t="shared" si="10"/>
        <v>1.28</v>
      </c>
      <c r="AH10" s="34">
        <v>1</v>
      </c>
      <c r="AI10" s="35">
        <f t="shared" si="11"/>
        <v>0.04</v>
      </c>
      <c r="AJ10" s="74">
        <v>0</v>
      </c>
      <c r="AK10" s="35">
        <f t="shared" si="12"/>
        <v>0</v>
      </c>
      <c r="AL10" s="33">
        <v>5.1959999999999997</v>
      </c>
      <c r="AM10" s="35">
        <f t="shared" si="13"/>
        <v>0.20784</v>
      </c>
      <c r="AN10" s="33">
        <v>0</v>
      </c>
      <c r="AO10" s="35">
        <v>0</v>
      </c>
      <c r="AP10" s="88">
        <v>0</v>
      </c>
      <c r="AQ10" s="88">
        <v>0</v>
      </c>
    </row>
    <row r="11" spans="1:43">
      <c r="A11" t="s">
        <v>1253</v>
      </c>
      <c r="B11">
        <v>5</v>
      </c>
      <c r="G11">
        <f>SUM(G6:G10)</f>
        <v>1481</v>
      </c>
      <c r="H11" s="20">
        <f>SUM(H6:H10)</f>
        <v>63.84034377387318</v>
      </c>
      <c r="I11">
        <f>SUM(I6:I10)</f>
        <v>29</v>
      </c>
      <c r="J11">
        <f>SUM(J6:J10)</f>
        <v>1.2149923605805957</v>
      </c>
      <c r="L11">
        <f>SUM(L6:L10)</f>
        <v>1156</v>
      </c>
      <c r="M11" s="20">
        <f>SUM(M6:M10)</f>
        <v>52.730878533231476</v>
      </c>
      <c r="N11">
        <f>SUM(N6:N10)</f>
        <v>22</v>
      </c>
      <c r="O11">
        <f>SUM(O6:O10)</f>
        <v>0.91908326967150489</v>
      </c>
      <c r="Q11">
        <f>SUM(Q6:Q10)</f>
        <v>643</v>
      </c>
      <c r="R11" s="20">
        <f>SUM(R6:R10)</f>
        <v>19.548270944741535</v>
      </c>
      <c r="S11">
        <f>SUM(S6:S10)</f>
        <v>13</v>
      </c>
      <c r="T11">
        <f>SUM(T6:T10)</f>
        <v>0.41244206773618541</v>
      </c>
      <c r="V11">
        <f>SUM(V6:V10)</f>
        <v>513</v>
      </c>
      <c r="W11" s="20">
        <f>SUM(W6:W10)</f>
        <v>33.182607588489937</v>
      </c>
      <c r="X11">
        <f>SUM(X6:X10)</f>
        <v>11</v>
      </c>
      <c r="Y11">
        <f>SUM(Y6:Y10)</f>
        <v>0.56724726254138025</v>
      </c>
      <c r="AA11">
        <f>SUM(AA6:AA10)</f>
        <v>241</v>
      </c>
      <c r="AB11" s="20">
        <f>SUM(AB6:AB10)</f>
        <v>24.746243952126306</v>
      </c>
      <c r="AC11">
        <f>SUM(AC6:AC10)</f>
        <v>6</v>
      </c>
      <c r="AD11">
        <f>SUM(AD6:AD10)</f>
        <v>0.406035141329259</v>
      </c>
      <c r="AF11">
        <f t="shared" ref="AF11:AM11" si="15">SUM(AF6:AF10)</f>
        <v>770</v>
      </c>
      <c r="AG11" s="20">
        <f t="shared" si="15"/>
        <v>23.643636363636364</v>
      </c>
      <c r="AH11">
        <f t="shared" si="15"/>
        <v>11</v>
      </c>
      <c r="AI11">
        <f t="shared" si="15"/>
        <v>0.34303030303030302</v>
      </c>
      <c r="AJ11" s="36">
        <f t="shared" si="15"/>
        <v>6</v>
      </c>
      <c r="AK11">
        <f t="shared" si="15"/>
        <v>0.17647058823529413</v>
      </c>
      <c r="AL11">
        <f t="shared" si="15"/>
        <v>10.097999999999999</v>
      </c>
      <c r="AM11">
        <f t="shared" si="15"/>
        <v>0.35201647058823526</v>
      </c>
      <c r="AN11">
        <f>SUM(AN6:AN10)</f>
        <v>0</v>
      </c>
      <c r="AO11">
        <f>SUM(AO6:AO10)</f>
        <v>1</v>
      </c>
      <c r="AP11">
        <v>0</v>
      </c>
      <c r="AQ11">
        <f>SUM(AQ6:AQ10)</f>
        <v>0</v>
      </c>
    </row>
    <row r="12" spans="1:43" ht="80" thickBot="1">
      <c r="G12" s="67" t="s">
        <v>1254</v>
      </c>
      <c r="H12" s="67" t="s">
        <v>1294</v>
      </c>
      <c r="I12" s="67" t="s">
        <v>1295</v>
      </c>
      <c r="J12" s="67" t="s">
        <v>1255</v>
      </c>
      <c r="K12" s="67"/>
      <c r="L12" s="67" t="s">
        <v>1256</v>
      </c>
      <c r="M12" s="67" t="s">
        <v>1296</v>
      </c>
      <c r="N12" s="67" t="s">
        <v>1297</v>
      </c>
      <c r="O12" s="67" t="s">
        <v>1257</v>
      </c>
      <c r="P12" s="67"/>
      <c r="Q12" s="67" t="s">
        <v>1258</v>
      </c>
      <c r="R12" s="67" t="s">
        <v>1298</v>
      </c>
      <c r="S12" s="67" t="s">
        <v>1299</v>
      </c>
      <c r="T12" s="67" t="s">
        <v>1259</v>
      </c>
      <c r="U12" s="67"/>
      <c r="V12" s="67" t="s">
        <v>1260</v>
      </c>
      <c r="W12" s="67" t="s">
        <v>1300</v>
      </c>
      <c r="X12" s="67" t="s">
        <v>1301</v>
      </c>
      <c r="Y12" s="67" t="s">
        <v>1261</v>
      </c>
      <c r="Z12" s="67"/>
      <c r="AA12" s="67" t="s">
        <v>1262</v>
      </c>
      <c r="AB12" s="67" t="s">
        <v>1304</v>
      </c>
      <c r="AC12" s="67" t="s">
        <v>1305</v>
      </c>
      <c r="AD12" s="67" t="s">
        <v>1263</v>
      </c>
      <c r="AE12" s="67"/>
      <c r="AF12" s="67" t="s">
        <v>1264</v>
      </c>
      <c r="AG12" s="67" t="s">
        <v>1302</v>
      </c>
      <c r="AH12" s="67" t="s">
        <v>1303</v>
      </c>
      <c r="AI12" s="67" t="s">
        <v>1265</v>
      </c>
      <c r="AJ12" s="67" t="s">
        <v>1266</v>
      </c>
      <c r="AK12" s="70" t="s">
        <v>1306</v>
      </c>
      <c r="AL12" s="64" t="s">
        <v>1309</v>
      </c>
      <c r="AM12" s="64" t="s">
        <v>1316</v>
      </c>
      <c r="AN12" s="67" t="s">
        <v>1353</v>
      </c>
      <c r="AO12" s="67" t="s">
        <v>1354</v>
      </c>
      <c r="AP12" s="67" t="s">
        <v>1355</v>
      </c>
      <c r="AQ12" s="67" t="s">
        <v>1358</v>
      </c>
    </row>
    <row r="13" spans="1:43" ht="30" customHeight="1" thickBot="1">
      <c r="G13" s="65">
        <f>G11/B11</f>
        <v>296.2</v>
      </c>
      <c r="H13" s="65">
        <f>H11/B11</f>
        <v>12.768068754774635</v>
      </c>
      <c r="I13" s="65">
        <f>I11/B11</f>
        <v>5.8</v>
      </c>
      <c r="J13" s="65">
        <f>J11/B11</f>
        <v>0.24299847211611914</v>
      </c>
      <c r="L13" s="65">
        <f>L11/B11</f>
        <v>231.2</v>
      </c>
      <c r="M13" s="65">
        <f>M11/B11</f>
        <v>10.546175706646295</v>
      </c>
      <c r="N13" s="65">
        <f>N11/B11</f>
        <v>4.4000000000000004</v>
      </c>
      <c r="O13" s="65">
        <f>O11/B11</f>
        <v>0.18381665393430097</v>
      </c>
      <c r="Q13" s="65">
        <f>Q11/B11</f>
        <v>128.6</v>
      </c>
      <c r="R13" s="65">
        <f>R11/B11</f>
        <v>3.909654188948307</v>
      </c>
      <c r="S13" s="65">
        <f>S11/B11</f>
        <v>2.6</v>
      </c>
      <c r="T13" s="65">
        <f>T11/B11</f>
        <v>8.2488413547237086E-2</v>
      </c>
      <c r="V13" s="65">
        <f>V11/B11</f>
        <v>102.6</v>
      </c>
      <c r="W13" s="65">
        <f>W11/B11</f>
        <v>6.6365215176979877</v>
      </c>
      <c r="X13" s="65">
        <f>X11/B11</f>
        <v>2.2000000000000002</v>
      </c>
      <c r="Y13" s="65">
        <f>Y11/B11</f>
        <v>0.11344945250827605</v>
      </c>
      <c r="AA13" s="65">
        <f>AA11/B11</f>
        <v>48.2</v>
      </c>
      <c r="AB13" s="65">
        <f>AB11/B11</f>
        <v>4.9492487904252611</v>
      </c>
      <c r="AC13" s="65">
        <f>AC11/B11</f>
        <v>1.2</v>
      </c>
      <c r="AD13" s="65">
        <f>AD11/B11</f>
        <v>8.1207028265851799E-2</v>
      </c>
      <c r="AF13" s="65">
        <f>AF11/B11</f>
        <v>154</v>
      </c>
      <c r="AG13" s="65">
        <f>AG11/B11</f>
        <v>4.7287272727272729</v>
      </c>
      <c r="AH13" s="65">
        <f>AH11/B11</f>
        <v>2.2000000000000002</v>
      </c>
      <c r="AI13" s="65">
        <f>AI11/B11</f>
        <v>6.8606060606060601E-2</v>
      </c>
      <c r="AJ13" s="65">
        <f>AJ11/B11</f>
        <v>1.2</v>
      </c>
      <c r="AK13" s="65">
        <f>AK11/B11</f>
        <v>3.5294117647058823E-2</v>
      </c>
      <c r="AL13" s="65">
        <f>AL11/B11</f>
        <v>2.0195999999999996</v>
      </c>
      <c r="AM13" s="65">
        <f>AM11/B11</f>
        <v>7.040329411764705E-2</v>
      </c>
      <c r="AN13" s="65">
        <f>AN11/B11</f>
        <v>0</v>
      </c>
      <c r="AO13" s="65">
        <f>AO11/B11</f>
        <v>0.2</v>
      </c>
      <c r="AP13" s="65">
        <f>AP11/B11</f>
        <v>0</v>
      </c>
      <c r="AQ13" s="65">
        <f>AQ11/B11</f>
        <v>0</v>
      </c>
    </row>
    <row r="15" spans="1:43">
      <c r="A15" s="63"/>
      <c r="B15" s="62" t="s">
        <v>1185</v>
      </c>
      <c r="C15" s="62" t="s">
        <v>914</v>
      </c>
      <c r="D15" s="62" t="s">
        <v>960</v>
      </c>
      <c r="E15" s="62"/>
      <c r="F15" s="62" t="s">
        <v>1186</v>
      </c>
      <c r="G15" s="62" t="s">
        <v>1187</v>
      </c>
      <c r="H15" s="62"/>
      <c r="I15" s="62" t="s">
        <v>1310</v>
      </c>
    </row>
    <row r="16" spans="1:43">
      <c r="A16" t="s">
        <v>1338</v>
      </c>
      <c r="B16">
        <v>3</v>
      </c>
      <c r="F16">
        <v>42</v>
      </c>
      <c r="G16">
        <v>37</v>
      </c>
      <c r="H16" s="20">
        <v>27</v>
      </c>
      <c r="I16">
        <v>4.9020000000000001</v>
      </c>
      <c r="J16">
        <v>0.98</v>
      </c>
      <c r="K16">
        <v>1.4710000000000001</v>
      </c>
      <c r="L16">
        <v>2.4510000000000001</v>
      </c>
    </row>
    <row r="17" spans="1:11">
      <c r="A17" s="3" t="s">
        <v>1339</v>
      </c>
      <c r="F17">
        <v>33</v>
      </c>
      <c r="G17">
        <v>18</v>
      </c>
      <c r="I17">
        <v>5.1959999999999997</v>
      </c>
      <c r="J17">
        <v>1.863</v>
      </c>
      <c r="K17">
        <v>3.3330000000000002</v>
      </c>
    </row>
  </sheetData>
  <hyperlinks>
    <hyperlink ref="A4" r:id="rId1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Q20"/>
  <sheetViews>
    <sheetView workbookViewId="0">
      <selection activeCell="AQ5" sqref="AQ5:AQ9"/>
    </sheetView>
  </sheetViews>
  <sheetFormatPr baseColWidth="10" defaultColWidth="8.83203125" defaultRowHeight="14" x14ac:dyDescent="0"/>
  <cols>
    <col min="1" max="1" width="18.33203125" customWidth="1"/>
    <col min="3" max="7" width="5.6640625" customWidth="1"/>
    <col min="8" max="8" width="5.6640625" style="20" customWidth="1"/>
    <col min="9" max="12" width="5.6640625" customWidth="1"/>
    <col min="13" max="13" width="5.6640625" style="20" customWidth="1"/>
    <col min="14" max="17" width="5.6640625" customWidth="1"/>
    <col min="18" max="18" width="5.6640625" style="20" customWidth="1"/>
    <col min="19" max="22" width="5.6640625" customWidth="1"/>
    <col min="23" max="23" width="5.6640625" style="20" customWidth="1"/>
    <col min="24" max="27" width="5.6640625" customWidth="1"/>
    <col min="28" max="28" width="5.6640625" style="20" customWidth="1"/>
    <col min="29" max="32" width="5.6640625" customWidth="1"/>
    <col min="33" max="33" width="5.6640625" style="20" customWidth="1"/>
    <col min="34" max="35" width="5.6640625" customWidth="1"/>
  </cols>
  <sheetData>
    <row r="1" spans="1:43">
      <c r="A1">
        <v>44</v>
      </c>
      <c r="B1" t="s">
        <v>51</v>
      </c>
      <c r="C1">
        <v>40</v>
      </c>
      <c r="D1">
        <v>46</v>
      </c>
      <c r="E1">
        <f>AVERAGE(C1:D1)</f>
        <v>43</v>
      </c>
      <c r="K1">
        <v>43</v>
      </c>
      <c r="L1" t="s">
        <v>51</v>
      </c>
      <c r="N1">
        <v>40</v>
      </c>
      <c r="O1">
        <v>46</v>
      </c>
      <c r="P1">
        <v>21</v>
      </c>
      <c r="Q1">
        <v>30</v>
      </c>
      <c r="S1">
        <v>24</v>
      </c>
      <c r="T1">
        <v>32.200000000000003</v>
      </c>
    </row>
    <row r="2" spans="1:43">
      <c r="A2" t="s">
        <v>650</v>
      </c>
    </row>
    <row r="3" spans="1:43" ht="15" thickBot="1">
      <c r="A3" s="19" t="s">
        <v>651</v>
      </c>
    </row>
    <row r="4" spans="1:43" ht="74.25" customHeight="1" thickBot="1">
      <c r="B4" t="s">
        <v>939</v>
      </c>
      <c r="C4" s="40" t="s">
        <v>938</v>
      </c>
      <c r="D4" s="41" t="s">
        <v>960</v>
      </c>
      <c r="E4" s="42" t="s">
        <v>959</v>
      </c>
      <c r="F4" s="48" t="s">
        <v>946</v>
      </c>
      <c r="G4" s="49" t="s">
        <v>944</v>
      </c>
      <c r="H4" s="49" t="s">
        <v>1284</v>
      </c>
      <c r="I4" s="49" t="s">
        <v>945</v>
      </c>
      <c r="J4" s="50" t="s">
        <v>964</v>
      </c>
      <c r="K4" s="45" t="s">
        <v>947</v>
      </c>
      <c r="L4" s="49" t="s">
        <v>942</v>
      </c>
      <c r="M4" s="49" t="s">
        <v>1285</v>
      </c>
      <c r="N4" s="49" t="s">
        <v>943</v>
      </c>
      <c r="O4" s="50" t="s">
        <v>965</v>
      </c>
      <c r="P4" s="45" t="s">
        <v>951</v>
      </c>
      <c r="Q4" s="49" t="s">
        <v>952</v>
      </c>
      <c r="R4" s="49" t="s">
        <v>1286</v>
      </c>
      <c r="S4" s="49" t="s">
        <v>937</v>
      </c>
      <c r="T4" s="50" t="s">
        <v>966</v>
      </c>
      <c r="U4" s="45" t="s">
        <v>953</v>
      </c>
      <c r="V4" s="49" t="s">
        <v>954</v>
      </c>
      <c r="W4" s="49" t="s">
        <v>1287</v>
      </c>
      <c r="X4" s="49" t="s">
        <v>955</v>
      </c>
      <c r="Y4" s="50" t="s">
        <v>967</v>
      </c>
      <c r="Z4" s="45" t="s">
        <v>948</v>
      </c>
      <c r="AA4" s="49" t="s">
        <v>949</v>
      </c>
      <c r="AB4" s="49" t="s">
        <v>1290</v>
      </c>
      <c r="AC4" s="49" t="s">
        <v>950</v>
      </c>
      <c r="AD4" s="50" t="s">
        <v>968</v>
      </c>
      <c r="AE4" s="45" t="s">
        <v>956</v>
      </c>
      <c r="AF4" s="49" t="s">
        <v>957</v>
      </c>
      <c r="AG4" s="49" t="s">
        <v>1291</v>
      </c>
      <c r="AH4" s="49" t="s">
        <v>958</v>
      </c>
      <c r="AI4" s="50" t="s">
        <v>969</v>
      </c>
      <c r="AJ4" s="72" t="s">
        <v>1252</v>
      </c>
      <c r="AK4" s="50" t="s">
        <v>1307</v>
      </c>
      <c r="AL4" s="72" t="s">
        <v>1309</v>
      </c>
      <c r="AM4" s="50" t="s">
        <v>1316</v>
      </c>
      <c r="AN4" s="72" t="s">
        <v>1317</v>
      </c>
      <c r="AO4" s="89" t="s">
        <v>1318</v>
      </c>
      <c r="AP4" s="108" t="s">
        <v>1319</v>
      </c>
      <c r="AQ4" s="110" t="s">
        <v>1357</v>
      </c>
    </row>
    <row r="5" spans="1:43">
      <c r="A5" t="s">
        <v>645</v>
      </c>
      <c r="B5" t="s">
        <v>940</v>
      </c>
      <c r="C5" s="28">
        <v>1999</v>
      </c>
      <c r="D5" s="29">
        <v>2013</v>
      </c>
      <c r="E5" s="30">
        <f>D5-C5</f>
        <v>14</v>
      </c>
      <c r="F5" s="28">
        <v>24</v>
      </c>
      <c r="G5" s="29">
        <v>205</v>
      </c>
      <c r="H5" s="29">
        <f>G5/E5</f>
        <v>14.642857142857142</v>
      </c>
      <c r="I5" s="29">
        <v>6</v>
      </c>
      <c r="J5" s="30">
        <f>I5/E5</f>
        <v>0.42857142857142855</v>
      </c>
      <c r="K5" s="28">
        <v>18</v>
      </c>
      <c r="L5" s="29">
        <v>187</v>
      </c>
      <c r="M5" s="29">
        <f>L5/E5</f>
        <v>13.357142857142858</v>
      </c>
      <c r="N5" s="29">
        <v>6</v>
      </c>
      <c r="O5" s="30">
        <f>N5/E5</f>
        <v>0.42857142857142855</v>
      </c>
      <c r="P5" s="28">
        <v>7</v>
      </c>
      <c r="Q5" s="29">
        <v>36</v>
      </c>
      <c r="R5" s="29">
        <f>Q5/E5</f>
        <v>2.5714285714285716</v>
      </c>
      <c r="S5" s="29">
        <v>2</v>
      </c>
      <c r="T5" s="30">
        <f>S5/E5</f>
        <v>0.14285714285714285</v>
      </c>
      <c r="U5" s="28">
        <v>11</v>
      </c>
      <c r="V5" s="29">
        <v>151</v>
      </c>
      <c r="W5" s="29">
        <f>V5/E5</f>
        <v>10.785714285714286</v>
      </c>
      <c r="X5" s="29">
        <v>5</v>
      </c>
      <c r="Y5" s="30">
        <f>X5/E5</f>
        <v>0.35714285714285715</v>
      </c>
      <c r="Z5" s="28">
        <v>5</v>
      </c>
      <c r="AA5" s="29">
        <v>58</v>
      </c>
      <c r="AB5" s="29">
        <f>AA5/E5</f>
        <v>4.1428571428571432</v>
      </c>
      <c r="AC5" s="29">
        <v>3</v>
      </c>
      <c r="AD5" s="30">
        <f>AC5/E5</f>
        <v>0.21428571428571427</v>
      </c>
      <c r="AE5" s="28">
        <v>7</v>
      </c>
      <c r="AF5" s="29">
        <v>139</v>
      </c>
      <c r="AG5" s="29">
        <f>AF5/E5</f>
        <v>9.9285714285714288</v>
      </c>
      <c r="AH5" s="29">
        <v>5</v>
      </c>
      <c r="AI5" s="30">
        <f>AH5/E5</f>
        <v>0.35714285714285715</v>
      </c>
      <c r="AJ5" s="78">
        <v>0</v>
      </c>
      <c r="AK5" s="30">
        <f>AJ5/E5</f>
        <v>0</v>
      </c>
      <c r="AL5" s="28">
        <v>22.648</v>
      </c>
      <c r="AM5" s="30">
        <f>AL5/E5</f>
        <v>1.6177142857142857</v>
      </c>
      <c r="AN5" s="28">
        <v>0</v>
      </c>
      <c r="AO5" s="30">
        <v>3</v>
      </c>
      <c r="AP5" s="87">
        <v>1</v>
      </c>
      <c r="AQ5" s="87">
        <v>1</v>
      </c>
    </row>
    <row r="6" spans="1:43">
      <c r="A6" t="s">
        <v>646</v>
      </c>
      <c r="B6" t="s">
        <v>940</v>
      </c>
      <c r="C6" s="31">
        <v>1999</v>
      </c>
      <c r="D6" s="27">
        <v>2013</v>
      </c>
      <c r="E6" s="32">
        <f t="shared" ref="E6:E9" si="0">D6-C6</f>
        <v>14</v>
      </c>
      <c r="F6" s="31">
        <v>14</v>
      </c>
      <c r="G6" s="36">
        <v>182</v>
      </c>
      <c r="H6" s="27">
        <f t="shared" ref="H6:H9" si="1">G6/E6</f>
        <v>13</v>
      </c>
      <c r="I6" s="36">
        <v>7</v>
      </c>
      <c r="J6" s="32">
        <f t="shared" ref="J6:J9" si="2">I6/E6</f>
        <v>0.5</v>
      </c>
      <c r="K6" s="31">
        <v>11</v>
      </c>
      <c r="L6" s="36">
        <v>180</v>
      </c>
      <c r="M6" s="27">
        <f t="shared" ref="M6:M9" si="3">L6/E6</f>
        <v>12.857142857142858</v>
      </c>
      <c r="N6" s="36">
        <v>7</v>
      </c>
      <c r="O6" s="32">
        <f t="shared" ref="O6:O9" si="4">N6/E6</f>
        <v>0.5</v>
      </c>
      <c r="P6" s="31">
        <v>4</v>
      </c>
      <c r="Q6" s="36">
        <v>70</v>
      </c>
      <c r="R6" s="27">
        <f t="shared" ref="R6:R9" si="5">Q6/E6</f>
        <v>5</v>
      </c>
      <c r="S6" s="36">
        <v>4</v>
      </c>
      <c r="T6" s="32">
        <f t="shared" ref="T6:T9" si="6">S6/E6</f>
        <v>0.2857142857142857</v>
      </c>
      <c r="U6" s="31">
        <v>7</v>
      </c>
      <c r="V6" s="36">
        <v>110</v>
      </c>
      <c r="W6" s="27">
        <f t="shared" ref="W6:W9" si="7">V6/E6</f>
        <v>7.8571428571428568</v>
      </c>
      <c r="X6" s="36">
        <v>4</v>
      </c>
      <c r="Y6" s="32">
        <f t="shared" ref="Y6:Y9" si="8">X6/E6</f>
        <v>0.2857142857142857</v>
      </c>
      <c r="Z6" s="31">
        <v>1</v>
      </c>
      <c r="AA6" s="36">
        <v>69</v>
      </c>
      <c r="AB6" s="27">
        <f t="shared" ref="AB6:AB9" si="9">AA6/E6</f>
        <v>4.9285714285714288</v>
      </c>
      <c r="AC6" s="36">
        <v>1</v>
      </c>
      <c r="AD6" s="32">
        <f t="shared" ref="AD6:AD9" si="10">AC6/E6</f>
        <v>7.1428571428571425E-2</v>
      </c>
      <c r="AE6" s="31">
        <v>6</v>
      </c>
      <c r="AF6" s="36">
        <v>119</v>
      </c>
      <c r="AG6" s="27">
        <f t="shared" ref="AG6:AG9" si="11">AF6/E6</f>
        <v>8.5</v>
      </c>
      <c r="AH6" s="36">
        <v>4</v>
      </c>
      <c r="AI6" s="32">
        <f t="shared" ref="AI6:AI9" si="12">AH6/E6</f>
        <v>0.2857142857142857</v>
      </c>
      <c r="AJ6" s="39">
        <v>0</v>
      </c>
      <c r="AK6" s="32">
        <f t="shared" ref="AK6:AK9" si="13">AJ6/E6</f>
        <v>0</v>
      </c>
      <c r="AL6" s="31">
        <v>22.254999999999999</v>
      </c>
      <c r="AM6" s="32">
        <f t="shared" ref="AM6:AM9" si="14">AL6/E6</f>
        <v>1.5896428571428571</v>
      </c>
      <c r="AN6" s="31">
        <v>0</v>
      </c>
      <c r="AO6" s="32">
        <v>0</v>
      </c>
      <c r="AP6" s="109">
        <v>0</v>
      </c>
      <c r="AQ6" s="109">
        <v>0</v>
      </c>
    </row>
    <row r="7" spans="1:43">
      <c r="A7" t="s">
        <v>647</v>
      </c>
      <c r="B7" t="s">
        <v>940</v>
      </c>
      <c r="C7" s="31">
        <v>2002</v>
      </c>
      <c r="D7" s="27">
        <v>2013</v>
      </c>
      <c r="E7" s="32">
        <f t="shared" si="0"/>
        <v>11</v>
      </c>
      <c r="F7" s="31">
        <v>8</v>
      </c>
      <c r="G7" s="36">
        <v>16</v>
      </c>
      <c r="H7" s="27">
        <f t="shared" si="1"/>
        <v>1.4545454545454546</v>
      </c>
      <c r="I7" s="36">
        <v>3</v>
      </c>
      <c r="J7" s="32">
        <f t="shared" si="2"/>
        <v>0.27272727272727271</v>
      </c>
      <c r="K7" s="31">
        <v>7</v>
      </c>
      <c r="L7" s="36">
        <v>12</v>
      </c>
      <c r="M7" s="27">
        <f t="shared" si="3"/>
        <v>1.0909090909090908</v>
      </c>
      <c r="N7" s="36">
        <v>2</v>
      </c>
      <c r="O7" s="32">
        <f t="shared" si="4"/>
        <v>0.18181818181818182</v>
      </c>
      <c r="P7" s="31">
        <v>1</v>
      </c>
      <c r="Q7" s="36">
        <v>1</v>
      </c>
      <c r="R7" s="27">
        <f t="shared" si="5"/>
        <v>9.0909090909090912E-2</v>
      </c>
      <c r="S7" s="36">
        <v>1</v>
      </c>
      <c r="T7" s="32">
        <f t="shared" si="6"/>
        <v>9.0909090909090912E-2</v>
      </c>
      <c r="U7" s="31">
        <v>6</v>
      </c>
      <c r="V7" s="36">
        <v>11</v>
      </c>
      <c r="W7" s="27">
        <f t="shared" si="7"/>
        <v>1</v>
      </c>
      <c r="X7" s="36">
        <v>2</v>
      </c>
      <c r="Y7" s="32">
        <f t="shared" si="8"/>
        <v>0.18181818181818182</v>
      </c>
      <c r="Z7" s="31">
        <v>2</v>
      </c>
      <c r="AA7" s="36">
        <v>4</v>
      </c>
      <c r="AB7" s="27">
        <f t="shared" si="9"/>
        <v>0.36363636363636365</v>
      </c>
      <c r="AC7" s="36">
        <v>1</v>
      </c>
      <c r="AD7" s="32">
        <f t="shared" si="10"/>
        <v>9.0909090909090912E-2</v>
      </c>
      <c r="AE7" s="31">
        <v>4</v>
      </c>
      <c r="AF7" s="36">
        <v>5</v>
      </c>
      <c r="AG7" s="27">
        <f t="shared" si="11"/>
        <v>0.45454545454545453</v>
      </c>
      <c r="AH7" s="36">
        <v>1</v>
      </c>
      <c r="AI7" s="32">
        <f t="shared" si="12"/>
        <v>9.0909090909090912E-2</v>
      </c>
      <c r="AJ7" s="39">
        <v>0</v>
      </c>
      <c r="AK7" s="32">
        <f t="shared" si="13"/>
        <v>0</v>
      </c>
      <c r="AL7" s="31">
        <v>5</v>
      </c>
      <c r="AM7" s="32">
        <f t="shared" si="14"/>
        <v>0.45454545454545453</v>
      </c>
      <c r="AN7" s="31">
        <v>0</v>
      </c>
      <c r="AO7" s="32">
        <v>0</v>
      </c>
      <c r="AP7" s="109">
        <v>0</v>
      </c>
      <c r="AQ7" s="109">
        <v>1</v>
      </c>
    </row>
    <row r="8" spans="1:43">
      <c r="A8" t="s">
        <v>648</v>
      </c>
      <c r="B8" t="s">
        <v>940</v>
      </c>
      <c r="C8" s="31">
        <v>1985</v>
      </c>
      <c r="D8" s="27">
        <v>2013</v>
      </c>
      <c r="E8" s="32">
        <f t="shared" si="0"/>
        <v>28</v>
      </c>
      <c r="F8" s="31">
        <v>8</v>
      </c>
      <c r="G8" s="36">
        <v>23</v>
      </c>
      <c r="H8" s="27">
        <f t="shared" si="1"/>
        <v>0.8214285714285714</v>
      </c>
      <c r="I8" s="36">
        <v>3</v>
      </c>
      <c r="J8" s="32">
        <f t="shared" si="2"/>
        <v>0.10714285714285714</v>
      </c>
      <c r="K8" s="31">
        <v>6</v>
      </c>
      <c r="L8" s="36">
        <v>10</v>
      </c>
      <c r="M8" s="27">
        <f t="shared" si="3"/>
        <v>0.35714285714285715</v>
      </c>
      <c r="N8" s="36">
        <v>2</v>
      </c>
      <c r="O8" s="32">
        <f t="shared" si="4"/>
        <v>7.1428571428571425E-2</v>
      </c>
      <c r="P8" s="31">
        <v>3</v>
      </c>
      <c r="Q8" s="36">
        <v>4</v>
      </c>
      <c r="R8" s="27">
        <f t="shared" si="5"/>
        <v>0.14285714285714285</v>
      </c>
      <c r="S8" s="36">
        <v>2</v>
      </c>
      <c r="T8" s="32">
        <f t="shared" si="6"/>
        <v>7.1428571428571425E-2</v>
      </c>
      <c r="U8" s="31">
        <v>3</v>
      </c>
      <c r="V8" s="36">
        <v>6</v>
      </c>
      <c r="W8" s="27">
        <f t="shared" si="7"/>
        <v>0.21428571428571427</v>
      </c>
      <c r="X8" s="36">
        <v>2</v>
      </c>
      <c r="Y8" s="32">
        <f t="shared" si="8"/>
        <v>7.1428571428571425E-2</v>
      </c>
      <c r="Z8" s="31">
        <v>0</v>
      </c>
      <c r="AA8" s="36">
        <v>0</v>
      </c>
      <c r="AB8" s="27">
        <f t="shared" si="9"/>
        <v>0</v>
      </c>
      <c r="AC8" s="36">
        <v>0</v>
      </c>
      <c r="AD8" s="32">
        <f t="shared" si="10"/>
        <v>0</v>
      </c>
      <c r="AE8" s="31">
        <v>1</v>
      </c>
      <c r="AF8" s="36">
        <v>2</v>
      </c>
      <c r="AG8" s="27">
        <f t="shared" si="11"/>
        <v>7.1428571428571425E-2</v>
      </c>
      <c r="AH8" s="36">
        <v>1</v>
      </c>
      <c r="AI8" s="32">
        <f t="shared" si="12"/>
        <v>3.5714285714285712E-2</v>
      </c>
      <c r="AJ8" s="39">
        <v>0</v>
      </c>
      <c r="AK8" s="32">
        <f t="shared" si="13"/>
        <v>0</v>
      </c>
      <c r="AL8" s="31">
        <v>9.1180000000000003</v>
      </c>
      <c r="AM8" s="32">
        <f t="shared" si="14"/>
        <v>0.32564285714285718</v>
      </c>
      <c r="AN8" s="31">
        <v>0</v>
      </c>
      <c r="AO8" s="32">
        <v>0</v>
      </c>
      <c r="AP8" s="109">
        <v>0</v>
      </c>
      <c r="AQ8" s="109">
        <v>0</v>
      </c>
    </row>
    <row r="9" spans="1:43" ht="15" thickBot="1">
      <c r="A9" t="s">
        <v>649</v>
      </c>
      <c r="B9" s="20" t="s">
        <v>940</v>
      </c>
      <c r="C9" s="33">
        <v>1991</v>
      </c>
      <c r="D9" s="34">
        <v>2013</v>
      </c>
      <c r="E9" s="35">
        <f t="shared" si="0"/>
        <v>22</v>
      </c>
      <c r="F9" s="33">
        <v>46</v>
      </c>
      <c r="G9" s="34">
        <v>485</v>
      </c>
      <c r="H9" s="34">
        <f t="shared" si="1"/>
        <v>22.045454545454547</v>
      </c>
      <c r="I9" s="34">
        <v>12</v>
      </c>
      <c r="J9" s="35">
        <f t="shared" si="2"/>
        <v>0.54545454545454541</v>
      </c>
      <c r="K9" s="33">
        <v>38</v>
      </c>
      <c r="L9" s="34">
        <v>368</v>
      </c>
      <c r="M9" s="34">
        <f t="shared" si="3"/>
        <v>16.727272727272727</v>
      </c>
      <c r="N9" s="34">
        <v>10</v>
      </c>
      <c r="O9" s="35">
        <f t="shared" si="4"/>
        <v>0.45454545454545453</v>
      </c>
      <c r="P9" s="33">
        <v>25</v>
      </c>
      <c r="Q9" s="34">
        <v>305</v>
      </c>
      <c r="R9" s="34">
        <f t="shared" si="5"/>
        <v>13.863636363636363</v>
      </c>
      <c r="S9" s="34">
        <v>9</v>
      </c>
      <c r="T9" s="35">
        <f t="shared" si="6"/>
        <v>0.40909090909090912</v>
      </c>
      <c r="U9" s="33">
        <v>13</v>
      </c>
      <c r="V9" s="34">
        <v>63</v>
      </c>
      <c r="W9" s="34">
        <f t="shared" si="7"/>
        <v>2.8636363636363638</v>
      </c>
      <c r="X9" s="34">
        <v>4</v>
      </c>
      <c r="Y9" s="35">
        <f t="shared" si="8"/>
        <v>0.18181818181818182</v>
      </c>
      <c r="Z9" s="33">
        <v>7</v>
      </c>
      <c r="AA9" s="34">
        <v>33</v>
      </c>
      <c r="AB9" s="34">
        <f t="shared" si="9"/>
        <v>1.5</v>
      </c>
      <c r="AC9" s="34">
        <v>3</v>
      </c>
      <c r="AD9" s="35">
        <f t="shared" si="10"/>
        <v>0.13636363636363635</v>
      </c>
      <c r="AE9" s="33">
        <v>8</v>
      </c>
      <c r="AF9" s="34">
        <v>31</v>
      </c>
      <c r="AG9" s="34">
        <f t="shared" si="11"/>
        <v>1.4090909090909092</v>
      </c>
      <c r="AH9" s="34">
        <v>3</v>
      </c>
      <c r="AI9" s="35">
        <f t="shared" si="12"/>
        <v>0.13636363636363635</v>
      </c>
      <c r="AJ9" s="74">
        <v>0</v>
      </c>
      <c r="AK9" s="35">
        <f t="shared" si="13"/>
        <v>0</v>
      </c>
      <c r="AL9" s="33">
        <v>13.824</v>
      </c>
      <c r="AM9" s="35">
        <f t="shared" si="14"/>
        <v>0.62836363636363635</v>
      </c>
      <c r="AN9" s="33">
        <v>0</v>
      </c>
      <c r="AO9" s="35">
        <v>0</v>
      </c>
      <c r="AP9" s="88">
        <v>0</v>
      </c>
      <c r="AQ9" s="88">
        <v>0</v>
      </c>
    </row>
    <row r="10" spans="1:43">
      <c r="A10" t="s">
        <v>1253</v>
      </c>
      <c r="B10">
        <v>5</v>
      </c>
      <c r="G10">
        <f>SUM(G5:G9)</f>
        <v>911</v>
      </c>
      <c r="H10" s="20">
        <f>SUM(H5:H9)</f>
        <v>51.964285714285715</v>
      </c>
      <c r="I10">
        <f>SUM(I5:I9)</f>
        <v>31</v>
      </c>
      <c r="J10">
        <f>SUM(J5:J9)</f>
        <v>1.8538961038961039</v>
      </c>
      <c r="L10">
        <f>SUM(L5:L9)</f>
        <v>757</v>
      </c>
      <c r="M10" s="20">
        <f>SUM(M5:M9)</f>
        <v>44.38961038961039</v>
      </c>
      <c r="N10">
        <f>SUM(N5:N9)</f>
        <v>27</v>
      </c>
      <c r="O10">
        <f>SUM(O5:O9)</f>
        <v>1.6363636363636365</v>
      </c>
      <c r="Q10">
        <f>SUM(Q5:Q9)</f>
        <v>416</v>
      </c>
      <c r="R10" s="20">
        <f>SUM(R5:R9)</f>
        <v>21.668831168831169</v>
      </c>
      <c r="S10">
        <f>SUM(S5:S9)</f>
        <v>18</v>
      </c>
      <c r="T10">
        <f>SUM(T5:T9)</f>
        <v>1</v>
      </c>
      <c r="V10">
        <f>SUM(V5:V9)</f>
        <v>341</v>
      </c>
      <c r="W10" s="20">
        <f>SUM(W5:W9)</f>
        <v>22.720779220779221</v>
      </c>
      <c r="X10">
        <f>SUM(X5:X9)</f>
        <v>17</v>
      </c>
      <c r="Y10">
        <f>SUM(Y5:Y9)</f>
        <v>1.0779220779220779</v>
      </c>
      <c r="AA10">
        <f>SUM(AA5:AA9)</f>
        <v>164</v>
      </c>
      <c r="AB10" s="20">
        <f>SUM(AB5:AB9)</f>
        <v>10.935064935064936</v>
      </c>
      <c r="AC10">
        <f>SUM(AC5:AC9)</f>
        <v>8</v>
      </c>
      <c r="AD10">
        <f>SUM(AD5:AD9)</f>
        <v>0.51298701298701299</v>
      </c>
      <c r="AF10">
        <f t="shared" ref="AF10:AM10" si="15">SUM(AF5:AF9)</f>
        <v>296</v>
      </c>
      <c r="AG10" s="20">
        <f t="shared" si="15"/>
        <v>20.363636363636367</v>
      </c>
      <c r="AH10">
        <f t="shared" si="15"/>
        <v>14</v>
      </c>
      <c r="AI10">
        <f t="shared" si="15"/>
        <v>0.90584415584415579</v>
      </c>
      <c r="AJ10">
        <f t="shared" si="15"/>
        <v>0</v>
      </c>
      <c r="AK10">
        <f t="shared" si="15"/>
        <v>0</v>
      </c>
      <c r="AL10">
        <f t="shared" si="15"/>
        <v>72.844999999999999</v>
      </c>
      <c r="AM10">
        <f t="shared" si="15"/>
        <v>4.6159090909090912</v>
      </c>
      <c r="AN10">
        <f>SUM(AN5:AN9)</f>
        <v>0</v>
      </c>
      <c r="AO10">
        <f>SUM(AO5:AO9)</f>
        <v>3</v>
      </c>
      <c r="AP10">
        <v>1</v>
      </c>
      <c r="AQ10">
        <f>SUM(AQ5:AQ9)</f>
        <v>2</v>
      </c>
    </row>
    <row r="11" spans="1:43" ht="80" thickBot="1">
      <c r="G11" s="67" t="s">
        <v>1254</v>
      </c>
      <c r="H11" s="67" t="s">
        <v>1294</v>
      </c>
      <c r="I11" s="67" t="s">
        <v>1295</v>
      </c>
      <c r="J11" s="67" t="s">
        <v>1255</v>
      </c>
      <c r="K11" s="67"/>
      <c r="L11" s="67" t="s">
        <v>1256</v>
      </c>
      <c r="M11" s="67" t="s">
        <v>1296</v>
      </c>
      <c r="N11" s="67" t="s">
        <v>1297</v>
      </c>
      <c r="O11" s="67" t="s">
        <v>1257</v>
      </c>
      <c r="P11" s="67"/>
      <c r="Q11" s="67" t="s">
        <v>1258</v>
      </c>
      <c r="R11" s="67" t="s">
        <v>1298</v>
      </c>
      <c r="S11" s="67" t="s">
        <v>1299</v>
      </c>
      <c r="T11" s="67" t="s">
        <v>1259</v>
      </c>
      <c r="U11" s="67"/>
      <c r="V11" s="67" t="s">
        <v>1260</v>
      </c>
      <c r="W11" s="67" t="s">
        <v>1300</v>
      </c>
      <c r="X11" s="67" t="s">
        <v>1301</v>
      </c>
      <c r="Y11" s="67" t="s">
        <v>1261</v>
      </c>
      <c r="Z11" s="67"/>
      <c r="AA11" s="67" t="s">
        <v>1262</v>
      </c>
      <c r="AB11" s="67" t="s">
        <v>1304</v>
      </c>
      <c r="AC11" s="67" t="s">
        <v>1305</v>
      </c>
      <c r="AD11" s="67" t="s">
        <v>1263</v>
      </c>
      <c r="AE11" s="67"/>
      <c r="AF11" s="67" t="s">
        <v>1264</v>
      </c>
      <c r="AG11" s="67" t="s">
        <v>1302</v>
      </c>
      <c r="AH11" s="67" t="s">
        <v>1303</v>
      </c>
      <c r="AI11" s="67" t="s">
        <v>1265</v>
      </c>
      <c r="AJ11" s="67" t="s">
        <v>1266</v>
      </c>
      <c r="AK11" s="70" t="s">
        <v>1306</v>
      </c>
      <c r="AL11" s="64" t="s">
        <v>1309</v>
      </c>
      <c r="AM11" s="64" t="s">
        <v>1316</v>
      </c>
      <c r="AN11" s="67" t="s">
        <v>1353</v>
      </c>
      <c r="AO11" s="67" t="s">
        <v>1354</v>
      </c>
      <c r="AP11" s="67" t="s">
        <v>1355</v>
      </c>
      <c r="AQ11" s="67" t="s">
        <v>1358</v>
      </c>
    </row>
    <row r="12" spans="1:43" ht="30" customHeight="1" thickBot="1">
      <c r="G12" s="65">
        <f>G10/B10</f>
        <v>182.2</v>
      </c>
      <c r="H12" s="65">
        <f>H10/B10</f>
        <v>10.392857142857142</v>
      </c>
      <c r="I12" s="65">
        <f>I10/B10</f>
        <v>6.2</v>
      </c>
      <c r="J12" s="65">
        <f>J10/B10</f>
        <v>0.37077922077922076</v>
      </c>
      <c r="L12" s="65">
        <f>L10/B10</f>
        <v>151.4</v>
      </c>
      <c r="M12" s="65">
        <f>M10/B10</f>
        <v>8.8779220779220775</v>
      </c>
      <c r="N12" s="65">
        <f>N10/B10</f>
        <v>5.4</v>
      </c>
      <c r="O12" s="65">
        <f>O10/B10</f>
        <v>0.32727272727272727</v>
      </c>
      <c r="Q12" s="65">
        <f>Q10/B10</f>
        <v>83.2</v>
      </c>
      <c r="R12" s="65">
        <f>R10/B10</f>
        <v>4.3337662337662337</v>
      </c>
      <c r="S12" s="65">
        <f>S10/B10</f>
        <v>3.6</v>
      </c>
      <c r="T12" s="65">
        <f>T10/B10</f>
        <v>0.2</v>
      </c>
      <c r="V12" s="65">
        <f>V10/B10</f>
        <v>68.2</v>
      </c>
      <c r="W12" s="65">
        <f>W10/B10</f>
        <v>4.5441558441558438</v>
      </c>
      <c r="X12" s="65">
        <f>X10/B10</f>
        <v>3.4</v>
      </c>
      <c r="Y12" s="65">
        <f>Y10/B10</f>
        <v>0.2155844155844156</v>
      </c>
      <c r="AA12" s="65">
        <f>AA10/B10</f>
        <v>32.799999999999997</v>
      </c>
      <c r="AB12" s="65">
        <f>AB10/B10</f>
        <v>2.1870129870129871</v>
      </c>
      <c r="AC12" s="65">
        <f>AC10/B10</f>
        <v>1.6</v>
      </c>
      <c r="AD12" s="65">
        <f>AD10/B10</f>
        <v>0.1025974025974026</v>
      </c>
      <c r="AF12" s="65">
        <f>AF10/B10</f>
        <v>59.2</v>
      </c>
      <c r="AG12" s="65">
        <f>AG10/B10</f>
        <v>4.0727272727272732</v>
      </c>
      <c r="AH12" s="65">
        <f>AH10/B10</f>
        <v>2.8</v>
      </c>
      <c r="AI12" s="65">
        <f>AI10/B10</f>
        <v>0.18116883116883115</v>
      </c>
      <c r="AJ12" s="65">
        <f>AJ10/B10</f>
        <v>0</v>
      </c>
      <c r="AK12" s="65">
        <f>AK10/B10</f>
        <v>0</v>
      </c>
      <c r="AL12" s="65">
        <f>AL10/B10</f>
        <v>14.568999999999999</v>
      </c>
      <c r="AM12" s="65">
        <f>AM10/B10</f>
        <v>0.92318181818181821</v>
      </c>
      <c r="AN12" s="65">
        <f>AN10/B10</f>
        <v>0</v>
      </c>
      <c r="AO12" s="65">
        <f>AO10/B10</f>
        <v>0.6</v>
      </c>
      <c r="AP12" s="65">
        <f>AP10/B10</f>
        <v>0.2</v>
      </c>
      <c r="AQ12" s="65">
        <f>AQ10/B10</f>
        <v>0.4</v>
      </c>
    </row>
    <row r="14" spans="1:43">
      <c r="A14" s="59" t="s">
        <v>936</v>
      </c>
      <c r="B14" s="59" t="s">
        <v>981</v>
      </c>
      <c r="C14" s="59"/>
      <c r="D14" s="59" t="s">
        <v>982</v>
      </c>
      <c r="E14" s="59"/>
      <c r="F14" s="59"/>
      <c r="G14" s="59"/>
      <c r="H14" s="59"/>
      <c r="I14" s="60"/>
      <c r="L14" t="s">
        <v>1310</v>
      </c>
      <c r="N14" t="s">
        <v>1311</v>
      </c>
      <c r="O14" t="s">
        <v>1312</v>
      </c>
      <c r="P14" t="s">
        <v>1313</v>
      </c>
    </row>
    <row r="15" spans="1:43">
      <c r="A15" s="60"/>
      <c r="B15" s="60"/>
      <c r="C15" s="60"/>
      <c r="D15" s="60"/>
      <c r="E15" s="60"/>
      <c r="F15" s="60"/>
      <c r="G15" s="60"/>
      <c r="H15" s="60"/>
      <c r="I15" s="60"/>
    </row>
    <row r="16" spans="1:43">
      <c r="A16" s="60" t="s">
        <v>1199</v>
      </c>
      <c r="B16" s="60">
        <v>5</v>
      </c>
      <c r="C16" s="60"/>
      <c r="D16" s="60">
        <v>3</v>
      </c>
      <c r="E16" s="60">
        <v>3</v>
      </c>
      <c r="F16" s="60">
        <v>6</v>
      </c>
      <c r="G16" s="60">
        <v>6</v>
      </c>
      <c r="H16" s="60"/>
      <c r="I16" s="60">
        <v>11</v>
      </c>
      <c r="L16">
        <v>22.648</v>
      </c>
      <c r="N16">
        <v>4.8040000000000003</v>
      </c>
      <c r="O16">
        <v>4.8040000000000003</v>
      </c>
      <c r="P16">
        <v>4.51</v>
      </c>
      <c r="Q16">
        <v>4.51</v>
      </c>
      <c r="S16">
        <v>4.0199999999999996</v>
      </c>
    </row>
    <row r="17" spans="1:19">
      <c r="A17" s="60" t="s">
        <v>1200</v>
      </c>
      <c r="B17" s="60">
        <v>5</v>
      </c>
      <c r="C17" s="60"/>
      <c r="D17" s="60">
        <v>1</v>
      </c>
      <c r="E17" s="60">
        <v>3</v>
      </c>
      <c r="F17" s="60">
        <v>5</v>
      </c>
      <c r="G17" s="60">
        <v>6</v>
      </c>
      <c r="H17" s="60"/>
      <c r="I17" s="60">
        <v>18</v>
      </c>
      <c r="L17">
        <v>22.254999999999999</v>
      </c>
      <c r="N17">
        <v>5</v>
      </c>
      <c r="O17">
        <v>4.8040000000000003</v>
      </c>
      <c r="P17">
        <v>4.6079999999999997</v>
      </c>
      <c r="Q17">
        <v>4.51</v>
      </c>
      <c r="S17">
        <v>3.3330000000000002</v>
      </c>
    </row>
    <row r="18" spans="1:19">
      <c r="A18" s="60" t="s">
        <v>1201</v>
      </c>
      <c r="B18" s="60">
        <v>1</v>
      </c>
      <c r="C18" s="60"/>
      <c r="D18" s="60">
        <v>1</v>
      </c>
      <c r="E18" s="60"/>
      <c r="F18" s="60"/>
      <c r="G18" s="60"/>
      <c r="H18" s="60"/>
      <c r="I18" s="60"/>
      <c r="L18">
        <v>5</v>
      </c>
      <c r="N18">
        <v>5</v>
      </c>
    </row>
    <row r="19" spans="1:19">
      <c r="A19" s="60" t="s">
        <v>1202</v>
      </c>
      <c r="B19" s="60">
        <v>3</v>
      </c>
      <c r="C19" s="60"/>
      <c r="D19" s="60">
        <v>5</v>
      </c>
      <c r="E19" s="60">
        <v>6</v>
      </c>
      <c r="F19" s="60" t="s">
        <v>929</v>
      </c>
      <c r="G19" s="60"/>
      <c r="H19" s="60"/>
      <c r="I19" s="60"/>
      <c r="L19">
        <v>9.1180000000000003</v>
      </c>
      <c r="N19">
        <v>4.6079999999999997</v>
      </c>
      <c r="O19">
        <v>4.51</v>
      </c>
    </row>
    <row r="20" spans="1:19">
      <c r="A20" s="60" t="s">
        <v>1203</v>
      </c>
      <c r="B20" s="60">
        <v>3</v>
      </c>
      <c r="C20" s="60"/>
      <c r="D20" s="60">
        <v>1</v>
      </c>
      <c r="E20" s="60">
        <v>7</v>
      </c>
      <c r="F20" s="60">
        <v>7</v>
      </c>
      <c r="G20" s="60"/>
      <c r="H20" s="60"/>
      <c r="I20" s="60"/>
      <c r="L20">
        <v>13.824</v>
      </c>
      <c r="N20">
        <v>5</v>
      </c>
      <c r="O20">
        <v>4.4119999999999999</v>
      </c>
      <c r="P20">
        <v>4.4119999999999999</v>
      </c>
    </row>
  </sheetData>
  <hyperlinks>
    <hyperlink ref="A3" r:id="rId1"/>
  </hyperlinks>
  <pageMargins left="0.7" right="0.7" top="0.75" bottom="0.75" header="0.3" footer="0.3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9"/>
  <sheetViews>
    <sheetView workbookViewId="0">
      <selection activeCell="AQ5" sqref="AQ5:AQ14"/>
    </sheetView>
  </sheetViews>
  <sheetFormatPr baseColWidth="10" defaultColWidth="8.83203125" defaultRowHeight="14" x14ac:dyDescent="0"/>
  <cols>
    <col min="1" max="1" width="18.5" customWidth="1"/>
    <col min="3" max="7" width="5.6640625" customWidth="1"/>
    <col min="8" max="8" width="5.6640625" style="20" customWidth="1"/>
    <col min="9" max="12" width="5.6640625" customWidth="1"/>
    <col min="13" max="13" width="5.6640625" style="20" customWidth="1"/>
    <col min="14" max="17" width="5.6640625" customWidth="1"/>
    <col min="18" max="18" width="5.6640625" style="20" customWidth="1"/>
    <col min="19" max="22" width="5.6640625" customWidth="1"/>
    <col min="23" max="23" width="5.6640625" style="20" customWidth="1"/>
    <col min="24" max="27" width="5.6640625" customWidth="1"/>
    <col min="28" max="28" width="5.6640625" style="20" customWidth="1"/>
    <col min="29" max="32" width="5.6640625" customWidth="1"/>
    <col min="33" max="33" width="5.6640625" style="20" customWidth="1"/>
    <col min="34" max="35" width="5.6640625" customWidth="1"/>
  </cols>
  <sheetData>
    <row r="1" spans="1:43">
      <c r="A1">
        <v>44</v>
      </c>
      <c r="B1" t="s">
        <v>42</v>
      </c>
      <c r="C1">
        <v>50</v>
      </c>
      <c r="D1">
        <v>36</v>
      </c>
      <c r="E1">
        <f>AVERAGE(C1:D1)</f>
        <v>43</v>
      </c>
      <c r="K1">
        <v>49</v>
      </c>
      <c r="L1" t="s">
        <v>42</v>
      </c>
      <c r="N1">
        <v>50</v>
      </c>
      <c r="O1">
        <v>36</v>
      </c>
      <c r="P1">
        <v>21</v>
      </c>
      <c r="Q1">
        <v>30</v>
      </c>
      <c r="S1">
        <v>38</v>
      </c>
      <c r="T1">
        <v>35</v>
      </c>
    </row>
    <row r="2" spans="1:43">
      <c r="A2" t="s">
        <v>698</v>
      </c>
    </row>
    <row r="3" spans="1:43" ht="15" thickBot="1">
      <c r="A3" s="19" t="s">
        <v>699</v>
      </c>
    </row>
    <row r="4" spans="1:43" ht="71.25" customHeight="1" thickBot="1">
      <c r="B4" t="s">
        <v>939</v>
      </c>
      <c r="C4" s="40" t="s">
        <v>938</v>
      </c>
      <c r="D4" s="41" t="s">
        <v>960</v>
      </c>
      <c r="E4" s="42" t="s">
        <v>959</v>
      </c>
      <c r="F4" s="48" t="s">
        <v>946</v>
      </c>
      <c r="G4" s="49" t="s">
        <v>944</v>
      </c>
      <c r="H4" s="49" t="s">
        <v>1284</v>
      </c>
      <c r="I4" s="49" t="s">
        <v>945</v>
      </c>
      <c r="J4" s="50" t="s">
        <v>964</v>
      </c>
      <c r="K4" s="45" t="s">
        <v>947</v>
      </c>
      <c r="L4" s="49" t="s">
        <v>942</v>
      </c>
      <c r="M4" s="49" t="s">
        <v>1285</v>
      </c>
      <c r="N4" s="49" t="s">
        <v>943</v>
      </c>
      <c r="O4" s="50" t="s">
        <v>965</v>
      </c>
      <c r="P4" s="45" t="s">
        <v>951</v>
      </c>
      <c r="Q4" s="49" t="s">
        <v>952</v>
      </c>
      <c r="R4" s="49" t="s">
        <v>1286</v>
      </c>
      <c r="S4" s="49" t="s">
        <v>937</v>
      </c>
      <c r="T4" s="50" t="s">
        <v>966</v>
      </c>
      <c r="U4" s="45" t="s">
        <v>953</v>
      </c>
      <c r="V4" s="49" t="s">
        <v>954</v>
      </c>
      <c r="W4" s="49" t="s">
        <v>1287</v>
      </c>
      <c r="X4" s="49" t="s">
        <v>955</v>
      </c>
      <c r="Y4" s="50" t="s">
        <v>967</v>
      </c>
      <c r="Z4" s="45" t="s">
        <v>948</v>
      </c>
      <c r="AA4" s="49" t="s">
        <v>949</v>
      </c>
      <c r="AB4" s="49" t="s">
        <v>1290</v>
      </c>
      <c r="AC4" s="49" t="s">
        <v>950</v>
      </c>
      <c r="AD4" s="50" t="s">
        <v>968</v>
      </c>
      <c r="AE4" s="45" t="s">
        <v>956</v>
      </c>
      <c r="AF4" s="49" t="s">
        <v>957</v>
      </c>
      <c r="AG4" s="49" t="s">
        <v>1291</v>
      </c>
      <c r="AH4" s="49" t="s">
        <v>958</v>
      </c>
      <c r="AI4" s="50" t="s">
        <v>969</v>
      </c>
      <c r="AJ4" s="72" t="s">
        <v>1252</v>
      </c>
      <c r="AK4" s="50" t="s">
        <v>1307</v>
      </c>
      <c r="AL4" s="72" t="s">
        <v>1309</v>
      </c>
      <c r="AM4" s="50" t="s">
        <v>1316</v>
      </c>
      <c r="AN4" s="72" t="s">
        <v>1317</v>
      </c>
      <c r="AO4" s="89" t="s">
        <v>1318</v>
      </c>
      <c r="AP4" s="108" t="s">
        <v>1319</v>
      </c>
      <c r="AQ4" s="110" t="s">
        <v>1357</v>
      </c>
    </row>
    <row r="5" spans="1:43">
      <c r="A5" t="s">
        <v>688</v>
      </c>
      <c r="B5" s="20" t="s">
        <v>940</v>
      </c>
      <c r="C5" s="28">
        <v>1991</v>
      </c>
      <c r="D5" s="29">
        <v>2013</v>
      </c>
      <c r="E5" s="30">
        <f>D5-C5</f>
        <v>22</v>
      </c>
      <c r="F5" s="28">
        <v>10</v>
      </c>
      <c r="G5" s="29">
        <v>86</v>
      </c>
      <c r="H5" s="29">
        <f>G5/E5</f>
        <v>3.9090909090909092</v>
      </c>
      <c r="I5" s="29">
        <v>6</v>
      </c>
      <c r="J5" s="30">
        <f>I5/E5</f>
        <v>0.27272727272727271</v>
      </c>
      <c r="K5" s="28">
        <v>9</v>
      </c>
      <c r="L5" s="29">
        <v>86</v>
      </c>
      <c r="M5" s="29">
        <f>L5/E5</f>
        <v>3.9090909090909092</v>
      </c>
      <c r="N5" s="29">
        <v>6</v>
      </c>
      <c r="O5" s="30">
        <f>N5/E5</f>
        <v>0.27272727272727271</v>
      </c>
      <c r="P5" s="28">
        <v>3</v>
      </c>
      <c r="Q5" s="29">
        <v>25</v>
      </c>
      <c r="R5" s="29">
        <f>Q5/E5</f>
        <v>1.1363636363636365</v>
      </c>
      <c r="S5" s="29">
        <v>3</v>
      </c>
      <c r="T5" s="30">
        <f>S5/E5</f>
        <v>0.13636363636363635</v>
      </c>
      <c r="U5" s="28">
        <v>6</v>
      </c>
      <c r="V5" s="29">
        <v>61</v>
      </c>
      <c r="W5" s="29">
        <f>V5/E5</f>
        <v>2.7727272727272729</v>
      </c>
      <c r="X5" s="29">
        <v>4</v>
      </c>
      <c r="Y5" s="30">
        <f>X5/E5</f>
        <v>0.18181818181818182</v>
      </c>
      <c r="Z5" s="28">
        <v>4</v>
      </c>
      <c r="AA5" s="29">
        <v>47</v>
      </c>
      <c r="AB5" s="29">
        <f>AA5/E5</f>
        <v>2.1363636363636362</v>
      </c>
      <c r="AC5" s="29">
        <v>3</v>
      </c>
      <c r="AD5" s="30">
        <f>AC5/E5</f>
        <v>0.13636363636363635</v>
      </c>
      <c r="AE5" s="28">
        <v>5</v>
      </c>
      <c r="AF5" s="29">
        <v>58</v>
      </c>
      <c r="AG5" s="29">
        <f>AF5/E5</f>
        <v>2.6363636363636362</v>
      </c>
      <c r="AH5" s="29">
        <v>4</v>
      </c>
      <c r="AI5" s="30">
        <f>AH5/E5</f>
        <v>0.18181818181818182</v>
      </c>
      <c r="AJ5" s="78">
        <v>1</v>
      </c>
      <c r="AK5" s="30">
        <f>AJ5/E5</f>
        <v>4.5454545454545456E-2</v>
      </c>
      <c r="AL5" s="28">
        <v>9.51</v>
      </c>
      <c r="AM5" s="30">
        <f>AL5/E5</f>
        <v>0.43227272727272725</v>
      </c>
      <c r="AN5" s="28">
        <v>0</v>
      </c>
      <c r="AO5" s="30">
        <v>0</v>
      </c>
      <c r="AP5" s="87">
        <v>0</v>
      </c>
      <c r="AQ5" s="87">
        <v>2</v>
      </c>
    </row>
    <row r="6" spans="1:43">
      <c r="A6" t="s">
        <v>689</v>
      </c>
      <c r="B6" s="20" t="s">
        <v>940</v>
      </c>
      <c r="C6" s="31">
        <v>1969</v>
      </c>
      <c r="D6" s="27">
        <v>2013</v>
      </c>
      <c r="E6" s="32">
        <f t="shared" ref="E6:E14" si="0">D6-C6</f>
        <v>44</v>
      </c>
      <c r="F6" s="31">
        <v>46</v>
      </c>
      <c r="G6" s="36">
        <v>816</v>
      </c>
      <c r="H6" s="27">
        <f t="shared" ref="H6:H14" si="1">G6/E6</f>
        <v>18.545454545454547</v>
      </c>
      <c r="I6" s="36">
        <v>12</v>
      </c>
      <c r="J6" s="32">
        <f t="shared" ref="J6:J14" si="2">I6/E6</f>
        <v>0.27272727272727271</v>
      </c>
      <c r="K6" s="31">
        <v>11</v>
      </c>
      <c r="L6" s="36">
        <v>420</v>
      </c>
      <c r="M6" s="27">
        <f t="shared" ref="M6:M14" si="3">L6/E6</f>
        <v>9.545454545454545</v>
      </c>
      <c r="N6" s="36">
        <v>5</v>
      </c>
      <c r="O6" s="32">
        <f t="shared" ref="O6:O14" si="4">N6/E6</f>
        <v>0.11363636363636363</v>
      </c>
      <c r="P6" s="31">
        <v>11</v>
      </c>
      <c r="Q6" s="36">
        <v>420</v>
      </c>
      <c r="R6" s="27">
        <f t="shared" ref="R6:R14" si="5">Q6/E6</f>
        <v>9.545454545454545</v>
      </c>
      <c r="S6" s="36">
        <v>5</v>
      </c>
      <c r="T6" s="32">
        <f t="shared" ref="T6:T14" si="6">S6/E6</f>
        <v>0.11363636363636363</v>
      </c>
      <c r="U6" s="31">
        <v>0</v>
      </c>
      <c r="V6" s="36">
        <v>0</v>
      </c>
      <c r="W6" s="27">
        <f t="shared" ref="W6:W14" si="7">V6/E6</f>
        <v>0</v>
      </c>
      <c r="X6" s="36">
        <v>0</v>
      </c>
      <c r="Y6" s="32">
        <f t="shared" ref="Y6:Y14" si="8">X6/E6</f>
        <v>0</v>
      </c>
      <c r="Z6" s="31">
        <v>0</v>
      </c>
      <c r="AA6" s="36">
        <v>0</v>
      </c>
      <c r="AB6" s="27">
        <f t="shared" ref="AB6:AB14" si="9">AA6/E6</f>
        <v>0</v>
      </c>
      <c r="AC6" s="36">
        <v>0</v>
      </c>
      <c r="AD6" s="32">
        <f t="shared" ref="AD6:AD14" si="10">AC6/E6</f>
        <v>0</v>
      </c>
      <c r="AE6" s="31">
        <v>2</v>
      </c>
      <c r="AF6" s="36">
        <v>300</v>
      </c>
      <c r="AG6" s="27">
        <f t="shared" ref="AG6:AG14" si="11">AF6/E6</f>
        <v>6.8181818181818183</v>
      </c>
      <c r="AH6" s="36">
        <v>2</v>
      </c>
      <c r="AI6" s="32">
        <f t="shared" ref="AI6:AI14" si="12">AH6/E6</f>
        <v>4.5454545454545456E-2</v>
      </c>
      <c r="AJ6" s="39">
        <v>0</v>
      </c>
      <c r="AK6" s="32">
        <f t="shared" ref="AK6:AK14" si="13">AJ6/E6</f>
        <v>0</v>
      </c>
      <c r="AL6" s="31">
        <v>7.843</v>
      </c>
      <c r="AM6" s="32">
        <f t="shared" ref="AM6:AM14" si="14">AL6/E6</f>
        <v>0.17824999999999999</v>
      </c>
      <c r="AN6" s="31">
        <v>0</v>
      </c>
      <c r="AO6" s="32">
        <v>0</v>
      </c>
      <c r="AP6" s="109">
        <v>0</v>
      </c>
      <c r="AQ6" s="109">
        <v>0</v>
      </c>
    </row>
    <row r="7" spans="1:43">
      <c r="A7" t="s">
        <v>690</v>
      </c>
      <c r="B7" t="s">
        <v>940</v>
      </c>
      <c r="C7" s="31">
        <v>1993</v>
      </c>
      <c r="D7" s="27">
        <v>2013</v>
      </c>
      <c r="E7" s="32">
        <f t="shared" si="0"/>
        <v>20</v>
      </c>
      <c r="F7" s="31">
        <v>6</v>
      </c>
      <c r="G7" s="36">
        <v>33</v>
      </c>
      <c r="H7" s="27">
        <f t="shared" si="1"/>
        <v>1.65</v>
      </c>
      <c r="I7" s="36">
        <v>3</v>
      </c>
      <c r="J7" s="32">
        <f t="shared" si="2"/>
        <v>0.15</v>
      </c>
      <c r="K7" s="31">
        <v>4</v>
      </c>
      <c r="L7" s="36">
        <v>25</v>
      </c>
      <c r="M7" s="27">
        <f t="shared" si="3"/>
        <v>1.25</v>
      </c>
      <c r="N7" s="36">
        <v>3</v>
      </c>
      <c r="O7" s="32">
        <f t="shared" si="4"/>
        <v>0.15</v>
      </c>
      <c r="P7" s="31">
        <v>0</v>
      </c>
      <c r="Q7" s="36">
        <v>0</v>
      </c>
      <c r="R7" s="27">
        <f t="shared" si="5"/>
        <v>0</v>
      </c>
      <c r="S7" s="36">
        <v>0</v>
      </c>
      <c r="T7" s="32">
        <f t="shared" si="6"/>
        <v>0</v>
      </c>
      <c r="U7" s="31">
        <v>4</v>
      </c>
      <c r="V7" s="36">
        <v>25</v>
      </c>
      <c r="W7" s="27">
        <f t="shared" si="7"/>
        <v>1.25</v>
      </c>
      <c r="X7" s="36">
        <v>3</v>
      </c>
      <c r="Y7" s="32">
        <f t="shared" si="8"/>
        <v>0.15</v>
      </c>
      <c r="Z7" s="31">
        <v>3</v>
      </c>
      <c r="AA7" s="36">
        <v>19</v>
      </c>
      <c r="AB7" s="27">
        <f t="shared" si="9"/>
        <v>0.95</v>
      </c>
      <c r="AC7" s="36">
        <v>2</v>
      </c>
      <c r="AD7" s="32">
        <f t="shared" si="10"/>
        <v>0.1</v>
      </c>
      <c r="AE7" s="31">
        <v>4</v>
      </c>
      <c r="AF7" s="36">
        <v>17</v>
      </c>
      <c r="AG7" s="27">
        <f t="shared" si="11"/>
        <v>0.85</v>
      </c>
      <c r="AH7" s="36">
        <v>3</v>
      </c>
      <c r="AI7" s="32">
        <f t="shared" si="12"/>
        <v>0.15</v>
      </c>
      <c r="AJ7" s="39">
        <v>0</v>
      </c>
      <c r="AK7" s="32">
        <f t="shared" si="13"/>
        <v>0</v>
      </c>
      <c r="AL7" s="31">
        <v>7.2549999999999999</v>
      </c>
      <c r="AM7" s="32">
        <f t="shared" si="14"/>
        <v>0.36275000000000002</v>
      </c>
      <c r="AN7" s="31">
        <v>0</v>
      </c>
      <c r="AO7" s="32">
        <v>0</v>
      </c>
      <c r="AP7" s="109">
        <v>0</v>
      </c>
      <c r="AQ7" s="109">
        <v>0</v>
      </c>
    </row>
    <row r="8" spans="1:43">
      <c r="A8" t="s">
        <v>691</v>
      </c>
      <c r="B8" s="20" t="s">
        <v>940</v>
      </c>
      <c r="C8" s="31">
        <v>1996</v>
      </c>
      <c r="D8" s="27">
        <v>2013</v>
      </c>
      <c r="E8" s="32">
        <f t="shared" si="0"/>
        <v>17</v>
      </c>
      <c r="F8" s="31">
        <v>12</v>
      </c>
      <c r="G8" s="36">
        <v>36</v>
      </c>
      <c r="H8" s="27">
        <f t="shared" si="1"/>
        <v>2.1176470588235294</v>
      </c>
      <c r="I8" s="36">
        <v>4</v>
      </c>
      <c r="J8" s="32">
        <f t="shared" si="2"/>
        <v>0.23529411764705882</v>
      </c>
      <c r="K8" s="31">
        <v>7</v>
      </c>
      <c r="L8" s="36">
        <v>28</v>
      </c>
      <c r="M8" s="27">
        <f t="shared" si="3"/>
        <v>1.6470588235294117</v>
      </c>
      <c r="N8" s="36">
        <v>3</v>
      </c>
      <c r="O8" s="32">
        <f t="shared" si="4"/>
        <v>0.17647058823529413</v>
      </c>
      <c r="P8" s="31">
        <v>2</v>
      </c>
      <c r="Q8" s="36">
        <v>8</v>
      </c>
      <c r="R8" s="27">
        <f t="shared" si="5"/>
        <v>0.47058823529411764</v>
      </c>
      <c r="S8" s="36">
        <v>1</v>
      </c>
      <c r="T8" s="32">
        <f t="shared" si="6"/>
        <v>5.8823529411764705E-2</v>
      </c>
      <c r="U8" s="31">
        <v>5</v>
      </c>
      <c r="V8" s="36">
        <v>20</v>
      </c>
      <c r="W8" s="27">
        <f t="shared" si="7"/>
        <v>1.1764705882352942</v>
      </c>
      <c r="X8" s="36">
        <v>2</v>
      </c>
      <c r="Y8" s="32">
        <f t="shared" si="8"/>
        <v>0.11764705882352941</v>
      </c>
      <c r="Z8" s="31">
        <v>4</v>
      </c>
      <c r="AA8" s="36">
        <v>15</v>
      </c>
      <c r="AB8" s="27">
        <f t="shared" si="9"/>
        <v>0.88235294117647056</v>
      </c>
      <c r="AC8" s="36">
        <v>2</v>
      </c>
      <c r="AD8" s="32">
        <f t="shared" si="10"/>
        <v>0.11764705882352941</v>
      </c>
      <c r="AE8" s="31">
        <v>1</v>
      </c>
      <c r="AF8" s="36">
        <v>2</v>
      </c>
      <c r="AG8" s="27">
        <f t="shared" si="11"/>
        <v>0.11764705882352941</v>
      </c>
      <c r="AH8" s="36">
        <v>1</v>
      </c>
      <c r="AI8" s="32">
        <f t="shared" si="12"/>
        <v>5.8823529411764705E-2</v>
      </c>
      <c r="AJ8" s="39">
        <v>0</v>
      </c>
      <c r="AK8" s="32">
        <f t="shared" si="13"/>
        <v>0</v>
      </c>
      <c r="AL8" s="31">
        <v>0.98</v>
      </c>
      <c r="AM8" s="32">
        <f t="shared" si="14"/>
        <v>5.7647058823529412E-2</v>
      </c>
      <c r="AN8" s="31">
        <v>0</v>
      </c>
      <c r="AO8" s="32">
        <v>0</v>
      </c>
      <c r="AP8" s="109">
        <v>0</v>
      </c>
      <c r="AQ8" s="109">
        <v>0</v>
      </c>
    </row>
    <row r="9" spans="1:43">
      <c r="A9" t="s">
        <v>692</v>
      </c>
      <c r="B9" t="s">
        <v>940</v>
      </c>
      <c r="C9" s="31">
        <v>1967</v>
      </c>
      <c r="D9" s="27">
        <v>2013</v>
      </c>
      <c r="E9" s="32">
        <f t="shared" si="0"/>
        <v>46</v>
      </c>
      <c r="F9" s="31">
        <v>10</v>
      </c>
      <c r="G9" s="36">
        <v>34</v>
      </c>
      <c r="H9" s="27">
        <f t="shared" si="1"/>
        <v>0.73913043478260865</v>
      </c>
      <c r="I9" s="36">
        <v>3</v>
      </c>
      <c r="J9" s="32">
        <f t="shared" si="2"/>
        <v>6.5217391304347824E-2</v>
      </c>
      <c r="K9" s="31">
        <v>10</v>
      </c>
      <c r="L9" s="36">
        <v>34</v>
      </c>
      <c r="M9" s="27">
        <f t="shared" si="3"/>
        <v>0.73913043478260865</v>
      </c>
      <c r="N9" s="36">
        <v>3</v>
      </c>
      <c r="O9" s="32">
        <f t="shared" si="4"/>
        <v>6.5217391304347824E-2</v>
      </c>
      <c r="P9" s="31">
        <v>2</v>
      </c>
      <c r="Q9" s="36">
        <v>1</v>
      </c>
      <c r="R9" s="27">
        <f t="shared" si="5"/>
        <v>2.1739130434782608E-2</v>
      </c>
      <c r="S9" s="36">
        <v>1</v>
      </c>
      <c r="T9" s="32">
        <f t="shared" si="6"/>
        <v>2.1739130434782608E-2</v>
      </c>
      <c r="U9" s="31">
        <v>8</v>
      </c>
      <c r="V9" s="36">
        <v>33</v>
      </c>
      <c r="W9" s="27">
        <f t="shared" si="7"/>
        <v>0.71739130434782605</v>
      </c>
      <c r="X9" s="36">
        <v>3</v>
      </c>
      <c r="Y9" s="32">
        <f t="shared" si="8"/>
        <v>6.5217391304347824E-2</v>
      </c>
      <c r="Z9" s="31">
        <v>4</v>
      </c>
      <c r="AA9" s="36">
        <v>4</v>
      </c>
      <c r="AB9" s="27">
        <f t="shared" si="9"/>
        <v>8.6956521739130432E-2</v>
      </c>
      <c r="AC9" s="36">
        <v>2</v>
      </c>
      <c r="AD9" s="32">
        <f t="shared" si="10"/>
        <v>4.3478260869565216E-2</v>
      </c>
      <c r="AE9" s="31">
        <v>1</v>
      </c>
      <c r="AF9" s="36">
        <v>15</v>
      </c>
      <c r="AG9" s="27">
        <f t="shared" si="11"/>
        <v>0.32608695652173914</v>
      </c>
      <c r="AH9" s="36">
        <v>1</v>
      </c>
      <c r="AI9" s="32">
        <f t="shared" si="12"/>
        <v>2.1739130434782608E-2</v>
      </c>
      <c r="AJ9" s="39">
        <v>0</v>
      </c>
      <c r="AK9" s="32">
        <f t="shared" si="13"/>
        <v>0</v>
      </c>
      <c r="AL9" s="31">
        <v>9.1180000000000003</v>
      </c>
      <c r="AM9" s="32">
        <f t="shared" si="14"/>
        <v>0.19821739130434785</v>
      </c>
      <c r="AN9" s="31">
        <v>0</v>
      </c>
      <c r="AO9" s="32">
        <v>0</v>
      </c>
      <c r="AP9" s="109">
        <v>0</v>
      </c>
      <c r="AQ9" s="109">
        <v>0</v>
      </c>
    </row>
    <row r="10" spans="1:43">
      <c r="A10" t="s">
        <v>693</v>
      </c>
      <c r="B10" s="20" t="s">
        <v>941</v>
      </c>
      <c r="C10" s="31">
        <v>2005</v>
      </c>
      <c r="D10" s="27">
        <v>2013</v>
      </c>
      <c r="E10" s="32">
        <f t="shared" si="0"/>
        <v>8</v>
      </c>
      <c r="F10" s="31">
        <v>3</v>
      </c>
      <c r="G10" s="36">
        <v>12</v>
      </c>
      <c r="H10" s="27">
        <f t="shared" si="1"/>
        <v>1.5</v>
      </c>
      <c r="I10" s="36">
        <v>1</v>
      </c>
      <c r="J10" s="32">
        <f t="shared" si="2"/>
        <v>0.125</v>
      </c>
      <c r="K10" s="31">
        <v>3</v>
      </c>
      <c r="L10" s="36">
        <v>12</v>
      </c>
      <c r="M10" s="27">
        <f t="shared" si="3"/>
        <v>1.5</v>
      </c>
      <c r="N10" s="36">
        <v>1</v>
      </c>
      <c r="O10" s="32">
        <f t="shared" si="4"/>
        <v>0.125</v>
      </c>
      <c r="P10" s="31">
        <v>1</v>
      </c>
      <c r="Q10" s="36">
        <v>0</v>
      </c>
      <c r="R10" s="27">
        <f t="shared" si="5"/>
        <v>0</v>
      </c>
      <c r="S10" s="36">
        <v>0</v>
      </c>
      <c r="T10" s="32">
        <f t="shared" si="6"/>
        <v>0</v>
      </c>
      <c r="U10" s="31">
        <v>2</v>
      </c>
      <c r="V10" s="36">
        <v>12</v>
      </c>
      <c r="W10" s="27">
        <f t="shared" si="7"/>
        <v>1.5</v>
      </c>
      <c r="X10" s="36">
        <v>1</v>
      </c>
      <c r="Y10" s="32">
        <f t="shared" si="8"/>
        <v>0.125</v>
      </c>
      <c r="Z10" s="31">
        <v>1</v>
      </c>
      <c r="AA10" s="36">
        <v>0</v>
      </c>
      <c r="AB10" s="27">
        <f t="shared" si="9"/>
        <v>0</v>
      </c>
      <c r="AC10" s="36">
        <v>0</v>
      </c>
      <c r="AD10" s="32">
        <f t="shared" si="10"/>
        <v>0</v>
      </c>
      <c r="AE10" s="31">
        <v>1</v>
      </c>
      <c r="AF10" s="36">
        <v>12</v>
      </c>
      <c r="AG10" s="27">
        <f t="shared" si="11"/>
        <v>1.5</v>
      </c>
      <c r="AH10" s="36">
        <v>1</v>
      </c>
      <c r="AI10" s="32">
        <f t="shared" si="12"/>
        <v>0.125</v>
      </c>
      <c r="AJ10" s="39">
        <v>0</v>
      </c>
      <c r="AK10" s="32">
        <f t="shared" si="13"/>
        <v>0</v>
      </c>
      <c r="AL10" s="31">
        <v>4.8040000000000003</v>
      </c>
      <c r="AM10" s="32">
        <f t="shared" si="14"/>
        <v>0.60050000000000003</v>
      </c>
      <c r="AN10" s="31">
        <v>0</v>
      </c>
      <c r="AO10" s="32">
        <v>0</v>
      </c>
      <c r="AP10" s="109">
        <v>0</v>
      </c>
      <c r="AQ10" s="109">
        <v>0</v>
      </c>
    </row>
    <row r="11" spans="1:43">
      <c r="A11" t="s">
        <v>694</v>
      </c>
      <c r="B11" s="20" t="s">
        <v>940</v>
      </c>
      <c r="C11" s="31">
        <v>1989</v>
      </c>
      <c r="D11" s="27">
        <v>2013</v>
      </c>
      <c r="E11" s="32">
        <f t="shared" si="0"/>
        <v>24</v>
      </c>
      <c r="F11" s="31">
        <v>17</v>
      </c>
      <c r="G11" s="36">
        <v>584</v>
      </c>
      <c r="H11" s="27">
        <f t="shared" si="1"/>
        <v>24.333333333333332</v>
      </c>
      <c r="I11" s="36">
        <v>10</v>
      </c>
      <c r="J11" s="32">
        <f t="shared" si="2"/>
        <v>0.41666666666666669</v>
      </c>
      <c r="K11" s="31">
        <v>12</v>
      </c>
      <c r="L11" s="36">
        <v>488</v>
      </c>
      <c r="M11" s="27">
        <f t="shared" si="3"/>
        <v>20.333333333333332</v>
      </c>
      <c r="N11" s="36">
        <v>8</v>
      </c>
      <c r="O11" s="32">
        <f t="shared" si="4"/>
        <v>0.33333333333333331</v>
      </c>
      <c r="P11" s="31">
        <v>0</v>
      </c>
      <c r="Q11" s="36">
        <v>0</v>
      </c>
      <c r="R11" s="27">
        <f t="shared" si="5"/>
        <v>0</v>
      </c>
      <c r="S11" s="36">
        <v>0</v>
      </c>
      <c r="T11" s="32">
        <f t="shared" si="6"/>
        <v>0</v>
      </c>
      <c r="U11" s="31">
        <v>12</v>
      </c>
      <c r="V11" s="36">
        <v>488</v>
      </c>
      <c r="W11" s="27">
        <f t="shared" si="7"/>
        <v>20.333333333333332</v>
      </c>
      <c r="X11" s="36">
        <v>8</v>
      </c>
      <c r="Y11" s="32">
        <f t="shared" si="8"/>
        <v>0.33333333333333331</v>
      </c>
      <c r="Z11" s="31">
        <v>9</v>
      </c>
      <c r="AA11" s="36">
        <v>428</v>
      </c>
      <c r="AB11" s="27">
        <f t="shared" si="9"/>
        <v>17.833333333333332</v>
      </c>
      <c r="AC11" s="36">
        <v>7</v>
      </c>
      <c r="AD11" s="32">
        <f t="shared" si="10"/>
        <v>0.29166666666666669</v>
      </c>
      <c r="AE11" s="31">
        <v>10</v>
      </c>
      <c r="AF11" s="36">
        <v>481</v>
      </c>
      <c r="AG11" s="27">
        <f t="shared" si="11"/>
        <v>20.041666666666668</v>
      </c>
      <c r="AH11" s="36">
        <v>8</v>
      </c>
      <c r="AI11" s="32">
        <f t="shared" si="12"/>
        <v>0.33333333333333331</v>
      </c>
      <c r="AJ11" s="39">
        <v>0</v>
      </c>
      <c r="AK11" s="32">
        <f t="shared" si="13"/>
        <v>0</v>
      </c>
      <c r="AL11" s="31">
        <v>13.628</v>
      </c>
      <c r="AM11" s="32">
        <f t="shared" si="14"/>
        <v>0.5678333333333333</v>
      </c>
      <c r="AN11" s="31">
        <v>0</v>
      </c>
      <c r="AO11" s="32">
        <v>0</v>
      </c>
      <c r="AP11" s="109">
        <v>0</v>
      </c>
      <c r="AQ11" s="109">
        <v>0</v>
      </c>
    </row>
    <row r="12" spans="1:43">
      <c r="A12" t="s">
        <v>695</v>
      </c>
      <c r="B12" t="s">
        <v>940</v>
      </c>
      <c r="C12" s="31">
        <v>1987</v>
      </c>
      <c r="D12" s="27">
        <v>2013</v>
      </c>
      <c r="E12" s="32">
        <f t="shared" si="0"/>
        <v>26</v>
      </c>
      <c r="F12" s="31">
        <v>17</v>
      </c>
      <c r="G12" s="36">
        <v>111</v>
      </c>
      <c r="H12" s="27">
        <f t="shared" si="1"/>
        <v>4.2692307692307692</v>
      </c>
      <c r="I12" s="36">
        <v>6</v>
      </c>
      <c r="J12" s="32">
        <f t="shared" si="2"/>
        <v>0.23076923076923078</v>
      </c>
      <c r="K12" s="31">
        <v>14</v>
      </c>
      <c r="L12" s="36">
        <v>101</v>
      </c>
      <c r="M12" s="27">
        <f t="shared" si="3"/>
        <v>3.8846153846153846</v>
      </c>
      <c r="N12" s="36">
        <v>6</v>
      </c>
      <c r="O12" s="32">
        <f t="shared" si="4"/>
        <v>0.23076923076923078</v>
      </c>
      <c r="P12" s="31">
        <v>5</v>
      </c>
      <c r="Q12" s="36">
        <v>31</v>
      </c>
      <c r="R12" s="27">
        <f t="shared" si="5"/>
        <v>1.1923076923076923</v>
      </c>
      <c r="S12" s="36">
        <v>3</v>
      </c>
      <c r="T12" s="32">
        <f t="shared" si="6"/>
        <v>0.11538461538461539</v>
      </c>
      <c r="U12" s="31">
        <v>9</v>
      </c>
      <c r="V12" s="36">
        <v>70</v>
      </c>
      <c r="W12" s="27">
        <f t="shared" si="7"/>
        <v>2.6923076923076925</v>
      </c>
      <c r="X12" s="36">
        <v>4</v>
      </c>
      <c r="Y12" s="32">
        <f t="shared" si="8"/>
        <v>0.15384615384615385</v>
      </c>
      <c r="Z12" s="31">
        <v>4</v>
      </c>
      <c r="AA12" s="36">
        <v>45</v>
      </c>
      <c r="AB12" s="27">
        <f t="shared" si="9"/>
        <v>1.7307692307692308</v>
      </c>
      <c r="AC12" s="36">
        <v>2</v>
      </c>
      <c r="AD12" s="32">
        <f t="shared" si="10"/>
        <v>7.6923076923076927E-2</v>
      </c>
      <c r="AE12" s="31">
        <v>10</v>
      </c>
      <c r="AF12" s="36">
        <v>88</v>
      </c>
      <c r="AG12" s="27">
        <f t="shared" si="11"/>
        <v>3.3846153846153846</v>
      </c>
      <c r="AH12" s="36">
        <v>6</v>
      </c>
      <c r="AI12" s="32">
        <f t="shared" si="12"/>
        <v>0.23076923076923078</v>
      </c>
      <c r="AJ12" s="39">
        <v>0</v>
      </c>
      <c r="AK12" s="32">
        <f t="shared" si="13"/>
        <v>0</v>
      </c>
      <c r="AL12" s="31">
        <v>13.234999999999999</v>
      </c>
      <c r="AM12" s="32">
        <f t="shared" si="14"/>
        <v>0.50903846153846155</v>
      </c>
      <c r="AN12" s="31">
        <v>0</v>
      </c>
      <c r="AO12" s="32">
        <v>0</v>
      </c>
      <c r="AP12" s="109">
        <v>0</v>
      </c>
      <c r="AQ12" s="109">
        <v>0</v>
      </c>
    </row>
    <row r="13" spans="1:43">
      <c r="A13" t="s">
        <v>696</v>
      </c>
      <c r="B13" t="s">
        <v>940</v>
      </c>
      <c r="C13" s="31">
        <v>1983</v>
      </c>
      <c r="D13" s="27">
        <v>2013</v>
      </c>
      <c r="E13" s="32">
        <f t="shared" si="0"/>
        <v>30</v>
      </c>
      <c r="F13" s="31">
        <v>3</v>
      </c>
      <c r="G13" s="36">
        <v>4</v>
      </c>
      <c r="H13" s="27">
        <f t="shared" si="1"/>
        <v>0.13333333333333333</v>
      </c>
      <c r="I13" s="36">
        <v>1</v>
      </c>
      <c r="J13" s="32">
        <f t="shared" si="2"/>
        <v>3.3333333333333333E-2</v>
      </c>
      <c r="K13" s="31">
        <v>1</v>
      </c>
      <c r="L13" s="36">
        <v>4</v>
      </c>
      <c r="M13" s="27">
        <f t="shared" si="3"/>
        <v>0.13333333333333333</v>
      </c>
      <c r="N13" s="36">
        <v>1</v>
      </c>
      <c r="O13" s="32">
        <f t="shared" si="4"/>
        <v>3.3333333333333333E-2</v>
      </c>
      <c r="P13" s="31">
        <v>1</v>
      </c>
      <c r="Q13" s="36">
        <v>4</v>
      </c>
      <c r="R13" s="27">
        <f t="shared" si="5"/>
        <v>0.13333333333333333</v>
      </c>
      <c r="S13" s="36">
        <v>1</v>
      </c>
      <c r="T13" s="32">
        <f t="shared" si="6"/>
        <v>3.3333333333333333E-2</v>
      </c>
      <c r="U13" s="31">
        <v>0</v>
      </c>
      <c r="V13" s="36">
        <v>0</v>
      </c>
      <c r="W13" s="27">
        <f t="shared" si="7"/>
        <v>0</v>
      </c>
      <c r="X13" s="36">
        <v>0</v>
      </c>
      <c r="Y13" s="32">
        <f t="shared" si="8"/>
        <v>0</v>
      </c>
      <c r="Z13" s="31">
        <v>0</v>
      </c>
      <c r="AA13" s="36">
        <v>0</v>
      </c>
      <c r="AB13" s="27">
        <f t="shared" si="9"/>
        <v>0</v>
      </c>
      <c r="AC13" s="36">
        <v>0</v>
      </c>
      <c r="AD13" s="32">
        <f t="shared" si="10"/>
        <v>0</v>
      </c>
      <c r="AE13" s="31">
        <v>0</v>
      </c>
      <c r="AF13" s="36">
        <v>0</v>
      </c>
      <c r="AG13" s="27">
        <f t="shared" si="11"/>
        <v>0</v>
      </c>
      <c r="AH13" s="36">
        <v>0</v>
      </c>
      <c r="AI13" s="32">
        <f t="shared" si="12"/>
        <v>0</v>
      </c>
      <c r="AJ13" s="39">
        <v>4</v>
      </c>
      <c r="AK13" s="32">
        <f t="shared" si="13"/>
        <v>0.13333333333333333</v>
      </c>
      <c r="AL13" s="31">
        <v>0</v>
      </c>
      <c r="AM13" s="32">
        <f t="shared" si="14"/>
        <v>0</v>
      </c>
      <c r="AN13" s="31">
        <v>0</v>
      </c>
      <c r="AO13" s="32">
        <v>0</v>
      </c>
      <c r="AP13" s="109">
        <v>0</v>
      </c>
      <c r="AQ13" s="109">
        <v>7</v>
      </c>
    </row>
    <row r="14" spans="1:43" ht="15" thickBot="1">
      <c r="A14" t="s">
        <v>697</v>
      </c>
      <c r="B14" s="20" t="s">
        <v>941</v>
      </c>
      <c r="C14" s="33">
        <v>1984</v>
      </c>
      <c r="D14" s="34">
        <v>2013</v>
      </c>
      <c r="E14" s="35">
        <f t="shared" si="0"/>
        <v>29</v>
      </c>
      <c r="F14" s="33">
        <v>6</v>
      </c>
      <c r="G14" s="34">
        <v>5</v>
      </c>
      <c r="H14" s="34">
        <f t="shared" si="1"/>
        <v>0.17241379310344829</v>
      </c>
      <c r="I14" s="34">
        <v>2</v>
      </c>
      <c r="J14" s="35">
        <f t="shared" si="2"/>
        <v>6.8965517241379309E-2</v>
      </c>
      <c r="K14" s="33">
        <v>0</v>
      </c>
      <c r="L14" s="34">
        <v>0</v>
      </c>
      <c r="M14" s="34">
        <f t="shared" si="3"/>
        <v>0</v>
      </c>
      <c r="N14" s="34">
        <v>0</v>
      </c>
      <c r="O14" s="35">
        <f t="shared" si="4"/>
        <v>0</v>
      </c>
      <c r="P14" s="33">
        <v>0</v>
      </c>
      <c r="Q14" s="34">
        <v>0</v>
      </c>
      <c r="R14" s="34">
        <f t="shared" si="5"/>
        <v>0</v>
      </c>
      <c r="S14" s="34">
        <v>0</v>
      </c>
      <c r="T14" s="35">
        <f t="shared" si="6"/>
        <v>0</v>
      </c>
      <c r="U14" s="33">
        <v>0</v>
      </c>
      <c r="V14" s="34">
        <v>0</v>
      </c>
      <c r="W14" s="34">
        <f t="shared" si="7"/>
        <v>0</v>
      </c>
      <c r="X14" s="34">
        <v>0</v>
      </c>
      <c r="Y14" s="35">
        <f t="shared" si="8"/>
        <v>0</v>
      </c>
      <c r="Z14" s="33">
        <v>0</v>
      </c>
      <c r="AA14" s="34">
        <v>0</v>
      </c>
      <c r="AB14" s="34">
        <f t="shared" si="9"/>
        <v>0</v>
      </c>
      <c r="AC14" s="34">
        <v>0</v>
      </c>
      <c r="AD14" s="35">
        <f t="shared" si="10"/>
        <v>0</v>
      </c>
      <c r="AE14" s="33">
        <v>0</v>
      </c>
      <c r="AF14" s="34">
        <v>0</v>
      </c>
      <c r="AG14" s="34">
        <f t="shared" si="11"/>
        <v>0</v>
      </c>
      <c r="AH14" s="34">
        <v>0</v>
      </c>
      <c r="AI14" s="35">
        <f t="shared" si="12"/>
        <v>0</v>
      </c>
      <c r="AJ14" s="74">
        <v>0</v>
      </c>
      <c r="AK14" s="35">
        <f t="shared" si="13"/>
        <v>0</v>
      </c>
      <c r="AL14" s="33">
        <v>9.3140000000000001</v>
      </c>
      <c r="AM14" s="35">
        <f t="shared" si="14"/>
        <v>0.32117241379310346</v>
      </c>
      <c r="AN14" s="33">
        <v>0</v>
      </c>
      <c r="AO14" s="35">
        <v>0</v>
      </c>
      <c r="AP14" s="88">
        <v>1</v>
      </c>
      <c r="AQ14" s="88">
        <v>0</v>
      </c>
    </row>
    <row r="15" spans="1:43">
      <c r="A15" t="s">
        <v>1253</v>
      </c>
      <c r="B15">
        <v>10</v>
      </c>
      <c r="G15">
        <f>SUM(G5:G14)</f>
        <v>1721</v>
      </c>
      <c r="H15" s="20">
        <f>SUM(H5:H14)</f>
        <v>57.36963417715247</v>
      </c>
      <c r="I15">
        <f>SUM(I5:I14)</f>
        <v>48</v>
      </c>
      <c r="J15">
        <f>SUM(J5:J14)</f>
        <v>1.8707008024165621</v>
      </c>
      <c r="L15">
        <f>SUM(L5:L14)</f>
        <v>1198</v>
      </c>
      <c r="M15" s="20">
        <f>SUM(M5:M14)</f>
        <v>42.942016764139531</v>
      </c>
      <c r="N15">
        <f>SUM(N5:N14)</f>
        <v>36</v>
      </c>
      <c r="O15">
        <f>SUM(O5:O14)</f>
        <v>1.500487513339176</v>
      </c>
      <c r="Q15">
        <f>SUM(Q5:Q14)</f>
        <v>489</v>
      </c>
      <c r="R15" s="20">
        <f>SUM(R5:R14)</f>
        <v>12.499786573188107</v>
      </c>
      <c r="S15">
        <f>SUM(S5:S14)</f>
        <v>14</v>
      </c>
      <c r="T15">
        <f>SUM(T5:T14)</f>
        <v>0.47928060856449606</v>
      </c>
      <c r="V15">
        <f>SUM(V5:V14)</f>
        <v>709</v>
      </c>
      <c r="W15" s="20">
        <f>SUM(W5:W14)</f>
        <v>30.44223019095142</v>
      </c>
      <c r="X15">
        <f>SUM(X5:X14)</f>
        <v>25</v>
      </c>
      <c r="Y15">
        <f>SUM(Y5:Y14)</f>
        <v>1.1268621191255463</v>
      </c>
      <c r="AA15">
        <f>SUM(AA5:AA14)</f>
        <v>558</v>
      </c>
      <c r="AB15" s="20">
        <f>SUM(AB5:AB14)</f>
        <v>23.619775663381798</v>
      </c>
      <c r="AC15">
        <f>SUM(AC5:AC14)</f>
        <v>18</v>
      </c>
      <c r="AD15">
        <f>SUM(AD5:AD14)</f>
        <v>0.76607869964647457</v>
      </c>
      <c r="AF15">
        <f t="shared" ref="AF15:AM15" si="15">SUM(AF5:AF14)</f>
        <v>973</v>
      </c>
      <c r="AG15" s="20">
        <f t="shared" si="15"/>
        <v>35.674561521172777</v>
      </c>
      <c r="AH15">
        <f t="shared" si="15"/>
        <v>26</v>
      </c>
      <c r="AI15">
        <f t="shared" si="15"/>
        <v>1.1469379512218387</v>
      </c>
      <c r="AJ15">
        <f t="shared" si="15"/>
        <v>5</v>
      </c>
      <c r="AK15">
        <f t="shared" si="15"/>
        <v>0.17878787878787877</v>
      </c>
      <c r="AL15">
        <f t="shared" si="15"/>
        <v>75.687000000000012</v>
      </c>
      <c r="AM15">
        <f t="shared" si="15"/>
        <v>3.2276813860655031</v>
      </c>
      <c r="AN15">
        <f>SUM(AN5:AN14)</f>
        <v>0</v>
      </c>
      <c r="AO15">
        <f>SUM(AO5:AO14)</f>
        <v>0</v>
      </c>
      <c r="AP15">
        <v>1</v>
      </c>
      <c r="AQ15">
        <f>SUM(AQ5:AQ14)</f>
        <v>9</v>
      </c>
    </row>
    <row r="16" spans="1:43" ht="80" thickBot="1">
      <c r="G16" s="67" t="s">
        <v>1254</v>
      </c>
      <c r="H16" s="67" t="s">
        <v>1294</v>
      </c>
      <c r="I16" s="67" t="s">
        <v>1295</v>
      </c>
      <c r="J16" s="67" t="s">
        <v>1255</v>
      </c>
      <c r="K16" s="67"/>
      <c r="L16" s="67" t="s">
        <v>1256</v>
      </c>
      <c r="M16" s="67" t="s">
        <v>1296</v>
      </c>
      <c r="N16" s="67" t="s">
        <v>1297</v>
      </c>
      <c r="O16" s="67" t="s">
        <v>1257</v>
      </c>
      <c r="P16" s="67"/>
      <c r="Q16" s="67" t="s">
        <v>1258</v>
      </c>
      <c r="R16" s="67" t="s">
        <v>1298</v>
      </c>
      <c r="S16" s="67" t="s">
        <v>1299</v>
      </c>
      <c r="T16" s="67" t="s">
        <v>1259</v>
      </c>
      <c r="U16" s="67"/>
      <c r="V16" s="67" t="s">
        <v>1260</v>
      </c>
      <c r="W16" s="67" t="s">
        <v>1300</v>
      </c>
      <c r="X16" s="67" t="s">
        <v>1301</v>
      </c>
      <c r="Y16" s="67" t="s">
        <v>1261</v>
      </c>
      <c r="Z16" s="67"/>
      <c r="AA16" s="67" t="s">
        <v>1262</v>
      </c>
      <c r="AB16" s="67" t="s">
        <v>1304</v>
      </c>
      <c r="AC16" s="67" t="s">
        <v>1305</v>
      </c>
      <c r="AD16" s="67" t="s">
        <v>1263</v>
      </c>
      <c r="AE16" s="67"/>
      <c r="AF16" s="67" t="s">
        <v>1264</v>
      </c>
      <c r="AG16" s="67" t="s">
        <v>1302</v>
      </c>
      <c r="AH16" s="67" t="s">
        <v>1303</v>
      </c>
      <c r="AI16" s="67" t="s">
        <v>1265</v>
      </c>
      <c r="AJ16" s="67" t="s">
        <v>1266</v>
      </c>
      <c r="AK16" s="70" t="s">
        <v>1306</v>
      </c>
      <c r="AL16" s="64" t="s">
        <v>1309</v>
      </c>
      <c r="AM16" s="64" t="s">
        <v>1316</v>
      </c>
      <c r="AN16" s="67" t="s">
        <v>1353</v>
      </c>
      <c r="AO16" s="67" t="s">
        <v>1354</v>
      </c>
      <c r="AP16" s="67" t="s">
        <v>1355</v>
      </c>
      <c r="AQ16" s="67" t="s">
        <v>1358</v>
      </c>
    </row>
    <row r="17" spans="1:43" ht="30" customHeight="1" thickBot="1">
      <c r="G17" s="65">
        <f>G15/B15</f>
        <v>172.1</v>
      </c>
      <c r="H17" s="65">
        <f>H15/B15</f>
        <v>5.7369634177152466</v>
      </c>
      <c r="I17" s="65">
        <f>I15/B15</f>
        <v>4.8</v>
      </c>
      <c r="J17" s="65">
        <f>J15/B15</f>
        <v>0.18707008024165622</v>
      </c>
      <c r="L17" s="65">
        <f>L15/B15</f>
        <v>119.8</v>
      </c>
      <c r="M17" s="65">
        <f>M15/B15</f>
        <v>4.2942016764139535</v>
      </c>
      <c r="N17" s="65">
        <f>N15/B15</f>
        <v>3.6</v>
      </c>
      <c r="O17" s="65">
        <f>O15/B15</f>
        <v>0.1500487513339176</v>
      </c>
      <c r="Q17" s="65">
        <f>Q15/B15</f>
        <v>48.9</v>
      </c>
      <c r="R17" s="65">
        <f>R15/B15</f>
        <v>1.2499786573188107</v>
      </c>
      <c r="S17" s="65">
        <f>S15/B15</f>
        <v>1.4</v>
      </c>
      <c r="T17" s="65">
        <f>T15/B15</f>
        <v>4.7928060856449607E-2</v>
      </c>
      <c r="V17" s="65">
        <f>V15/B15</f>
        <v>70.900000000000006</v>
      </c>
      <c r="W17" s="65">
        <f>W15/B15</f>
        <v>3.044223019095142</v>
      </c>
      <c r="X17" s="65">
        <f>X15/B15</f>
        <v>2.5</v>
      </c>
      <c r="Y17" s="65">
        <f>Y15/B15</f>
        <v>0.11268621191255464</v>
      </c>
      <c r="AA17" s="65">
        <f>AA15/B15</f>
        <v>55.8</v>
      </c>
      <c r="AB17" s="65">
        <f>AB15/B15</f>
        <v>2.3619775663381799</v>
      </c>
      <c r="AC17" s="65">
        <f>AC15/B15</f>
        <v>1.8</v>
      </c>
      <c r="AD17" s="65">
        <f>AD15/B15</f>
        <v>7.6607869964647454E-2</v>
      </c>
      <c r="AF17" s="65">
        <f>AF15/B15</f>
        <v>97.3</v>
      </c>
      <c r="AG17" s="65">
        <f>AG15/B15</f>
        <v>3.5674561521172778</v>
      </c>
      <c r="AH17" s="65">
        <f>AH15/B15</f>
        <v>2.6</v>
      </c>
      <c r="AI17" s="65">
        <f>AI15/B15</f>
        <v>0.11469379512218388</v>
      </c>
      <c r="AJ17" s="65">
        <f>AJ15/B15</f>
        <v>0.5</v>
      </c>
      <c r="AK17" s="65">
        <f>AK15/B15</f>
        <v>1.7878787878787876E-2</v>
      </c>
      <c r="AL17" s="65">
        <f>AL15/B15</f>
        <v>7.5687000000000015</v>
      </c>
      <c r="AM17" s="65">
        <f>AM15/B15</f>
        <v>0.32276813860655029</v>
      </c>
      <c r="AN17" s="65">
        <f>AN15/B15</f>
        <v>0</v>
      </c>
      <c r="AO17" s="65">
        <f>AO15/B15</f>
        <v>0</v>
      </c>
      <c r="AP17" s="65">
        <f>AP15/B15</f>
        <v>0.1</v>
      </c>
      <c r="AQ17" s="65">
        <f>AQ15/B15</f>
        <v>0.9</v>
      </c>
    </row>
    <row r="19" spans="1:43">
      <c r="A19" s="59" t="s">
        <v>936</v>
      </c>
      <c r="B19" s="59" t="s">
        <v>981</v>
      </c>
      <c r="C19" s="59"/>
      <c r="D19" s="59" t="s">
        <v>982</v>
      </c>
      <c r="E19" s="59"/>
      <c r="F19" s="59"/>
      <c r="L19" t="s">
        <v>1310</v>
      </c>
      <c r="N19" t="s">
        <v>1311</v>
      </c>
      <c r="O19" t="s">
        <v>1312</v>
      </c>
      <c r="P19" t="s">
        <v>1313</v>
      </c>
    </row>
    <row r="20" spans="1:43">
      <c r="A20" s="60"/>
      <c r="B20" s="60"/>
      <c r="C20" s="60"/>
      <c r="D20" s="60"/>
      <c r="E20" s="60"/>
      <c r="F20" s="60"/>
    </row>
    <row r="21" spans="1:43">
      <c r="A21" s="60" t="s">
        <v>1204</v>
      </c>
      <c r="B21" s="60">
        <v>2</v>
      </c>
      <c r="C21" s="60"/>
      <c r="D21" s="60">
        <v>1</v>
      </c>
      <c r="E21" s="60">
        <v>6</v>
      </c>
      <c r="F21" s="60"/>
      <c r="L21">
        <v>9.51</v>
      </c>
      <c r="N21">
        <v>5</v>
      </c>
      <c r="O21">
        <v>4.51</v>
      </c>
    </row>
    <row r="22" spans="1:43">
      <c r="A22" s="60" t="s">
        <v>1122</v>
      </c>
      <c r="B22" s="60">
        <v>2</v>
      </c>
      <c r="C22" s="60"/>
      <c r="D22" s="60">
        <v>6</v>
      </c>
      <c r="E22" s="60">
        <v>24</v>
      </c>
      <c r="F22" s="60"/>
      <c r="L22">
        <v>7.2549999999999999</v>
      </c>
      <c r="N22">
        <v>4.51</v>
      </c>
      <c r="O22">
        <v>2.7450000000000001</v>
      </c>
    </row>
    <row r="23" spans="1:43">
      <c r="A23" s="60" t="s">
        <v>1091</v>
      </c>
      <c r="B23" s="60">
        <v>3</v>
      </c>
      <c r="C23" s="60"/>
      <c r="D23" s="60">
        <v>1</v>
      </c>
      <c r="E23" s="60">
        <v>10</v>
      </c>
      <c r="F23" s="60" t="s">
        <v>929</v>
      </c>
      <c r="L23">
        <v>9.1180000000000003</v>
      </c>
      <c r="N23">
        <v>5</v>
      </c>
      <c r="O23">
        <v>4.1180000000000003</v>
      </c>
    </row>
    <row r="24" spans="1:43">
      <c r="A24" s="60" t="s">
        <v>1205</v>
      </c>
      <c r="B24" s="60">
        <v>3</v>
      </c>
      <c r="C24" s="60"/>
      <c r="D24" s="60">
        <v>3</v>
      </c>
      <c r="E24" s="60">
        <v>3</v>
      </c>
      <c r="F24" s="60">
        <v>11</v>
      </c>
      <c r="L24">
        <v>13.628</v>
      </c>
      <c r="N24">
        <v>4.8040000000000003</v>
      </c>
      <c r="O24">
        <v>4.8040000000000003</v>
      </c>
      <c r="P24">
        <v>4.0199999999999996</v>
      </c>
    </row>
    <row r="25" spans="1:43">
      <c r="A25" s="60" t="s">
        <v>1206</v>
      </c>
      <c r="B25" s="60">
        <v>3</v>
      </c>
      <c r="C25" s="60"/>
      <c r="D25" s="60">
        <v>2</v>
      </c>
      <c r="E25" s="60">
        <v>2</v>
      </c>
      <c r="F25" s="60">
        <v>17</v>
      </c>
      <c r="L25">
        <v>13.234999999999999</v>
      </c>
      <c r="N25">
        <v>4.9020000000000001</v>
      </c>
      <c r="O25">
        <v>4.9020000000000001</v>
      </c>
      <c r="P25">
        <v>3.431</v>
      </c>
    </row>
    <row r="26" spans="1:43">
      <c r="A26" s="60" t="s">
        <v>1340</v>
      </c>
      <c r="B26" s="60">
        <v>4</v>
      </c>
      <c r="D26" s="60">
        <v>15</v>
      </c>
      <c r="E26" t="s">
        <v>929</v>
      </c>
      <c r="F26" t="s">
        <v>929</v>
      </c>
      <c r="G26">
        <v>9</v>
      </c>
      <c r="L26">
        <v>7.843</v>
      </c>
      <c r="N26">
        <v>3.6269999999999998</v>
      </c>
      <c r="O26">
        <v>4.2160000000000002</v>
      </c>
    </row>
    <row r="27" spans="1:43">
      <c r="A27" s="60" t="s">
        <v>1341</v>
      </c>
      <c r="B27" s="60">
        <v>1</v>
      </c>
      <c r="D27" s="60">
        <v>42</v>
      </c>
      <c r="L27">
        <v>0.98</v>
      </c>
      <c r="N27">
        <v>0.98</v>
      </c>
    </row>
    <row r="28" spans="1:43">
      <c r="A28" s="60" t="s">
        <v>1342</v>
      </c>
      <c r="B28" s="60">
        <v>1</v>
      </c>
      <c r="D28" s="60">
        <v>3</v>
      </c>
      <c r="L28">
        <v>4.8040000000000003</v>
      </c>
      <c r="N28">
        <v>4.8040000000000003</v>
      </c>
    </row>
    <row r="29" spans="1:43">
      <c r="A29" s="60" t="s">
        <v>1343</v>
      </c>
      <c r="B29" s="60">
        <v>2</v>
      </c>
      <c r="D29" s="60">
        <v>3</v>
      </c>
      <c r="E29">
        <v>6</v>
      </c>
      <c r="L29">
        <v>9.3140000000000001</v>
      </c>
      <c r="N29">
        <v>4.8040000000000003</v>
      </c>
      <c r="O29">
        <v>4.51</v>
      </c>
    </row>
  </sheetData>
  <hyperlinks>
    <hyperlink ref="A3" r:id="rId1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Q31"/>
  <sheetViews>
    <sheetView topLeftCell="S4" workbookViewId="0">
      <selection activeCell="AQ5" sqref="AQ5:AQ15"/>
    </sheetView>
  </sheetViews>
  <sheetFormatPr baseColWidth="10" defaultColWidth="8.83203125" defaultRowHeight="14" x14ac:dyDescent="0"/>
  <cols>
    <col min="1" max="1" width="18.1640625" customWidth="1"/>
    <col min="3" max="7" width="5.6640625" customWidth="1"/>
    <col min="8" max="8" width="5.6640625" style="20" customWidth="1"/>
    <col min="9" max="12" width="5.6640625" customWidth="1"/>
    <col min="13" max="13" width="5.6640625" style="20" customWidth="1"/>
    <col min="14" max="17" width="5.6640625" customWidth="1"/>
    <col min="18" max="18" width="5.6640625" style="20" customWidth="1"/>
    <col min="19" max="22" width="5.6640625" customWidth="1"/>
    <col min="23" max="23" width="5.6640625" style="20" customWidth="1"/>
    <col min="24" max="27" width="5.6640625" customWidth="1"/>
    <col min="28" max="28" width="5.6640625" style="20" customWidth="1"/>
    <col min="29" max="32" width="5.6640625" customWidth="1"/>
    <col min="33" max="33" width="5.6640625" style="20" customWidth="1"/>
    <col min="34" max="35" width="5.6640625" customWidth="1"/>
  </cols>
  <sheetData>
    <row r="1" spans="1:43">
      <c r="A1">
        <v>46</v>
      </c>
      <c r="B1" t="s">
        <v>43</v>
      </c>
      <c r="C1">
        <v>66</v>
      </c>
      <c r="D1">
        <v>36</v>
      </c>
      <c r="E1">
        <f>AVERAGE(C1:D1)</f>
        <v>51</v>
      </c>
      <c r="K1" t="s">
        <v>868</v>
      </c>
    </row>
    <row r="2" spans="1:43">
      <c r="A2" t="s">
        <v>872</v>
      </c>
    </row>
    <row r="3" spans="1:43" ht="15" thickBot="1">
      <c r="A3" s="19" t="s">
        <v>871</v>
      </c>
    </row>
    <row r="4" spans="1:43" ht="74.25" customHeight="1" thickBot="1">
      <c r="B4" t="s">
        <v>939</v>
      </c>
      <c r="C4" s="40" t="s">
        <v>938</v>
      </c>
      <c r="D4" s="41" t="s">
        <v>960</v>
      </c>
      <c r="E4" s="42" t="s">
        <v>959</v>
      </c>
      <c r="F4" s="48" t="s">
        <v>946</v>
      </c>
      <c r="G4" s="49" t="s">
        <v>944</v>
      </c>
      <c r="H4" s="49" t="s">
        <v>1284</v>
      </c>
      <c r="I4" s="49" t="s">
        <v>945</v>
      </c>
      <c r="J4" s="50" t="s">
        <v>964</v>
      </c>
      <c r="K4" s="45" t="s">
        <v>947</v>
      </c>
      <c r="L4" s="49" t="s">
        <v>942</v>
      </c>
      <c r="M4" s="49" t="s">
        <v>1285</v>
      </c>
      <c r="N4" s="49" t="s">
        <v>943</v>
      </c>
      <c r="O4" s="50" t="s">
        <v>965</v>
      </c>
      <c r="P4" s="45" t="s">
        <v>951</v>
      </c>
      <c r="Q4" s="49" t="s">
        <v>952</v>
      </c>
      <c r="R4" s="49" t="s">
        <v>1286</v>
      </c>
      <c r="S4" s="49" t="s">
        <v>937</v>
      </c>
      <c r="T4" s="50" t="s">
        <v>966</v>
      </c>
      <c r="U4" s="45" t="s">
        <v>953</v>
      </c>
      <c r="V4" s="49" t="s">
        <v>954</v>
      </c>
      <c r="W4" s="49" t="s">
        <v>1287</v>
      </c>
      <c r="X4" s="49" t="s">
        <v>955</v>
      </c>
      <c r="Y4" s="50" t="s">
        <v>967</v>
      </c>
      <c r="Z4" s="45" t="s">
        <v>948</v>
      </c>
      <c r="AA4" s="49" t="s">
        <v>949</v>
      </c>
      <c r="AB4" s="49" t="s">
        <v>1290</v>
      </c>
      <c r="AC4" s="49" t="s">
        <v>950</v>
      </c>
      <c r="AD4" s="50" t="s">
        <v>968</v>
      </c>
      <c r="AE4" s="45" t="s">
        <v>956</v>
      </c>
      <c r="AF4" s="49" t="s">
        <v>957</v>
      </c>
      <c r="AG4" s="49" t="s">
        <v>1291</v>
      </c>
      <c r="AH4" s="49" t="s">
        <v>958</v>
      </c>
      <c r="AI4" s="50" t="s">
        <v>969</v>
      </c>
      <c r="AJ4" s="72" t="s">
        <v>1252</v>
      </c>
      <c r="AK4" s="50" t="s">
        <v>1307</v>
      </c>
      <c r="AL4" s="72" t="s">
        <v>1309</v>
      </c>
      <c r="AM4" s="50" t="s">
        <v>1316</v>
      </c>
      <c r="AN4" s="72" t="s">
        <v>1317</v>
      </c>
      <c r="AO4" s="89" t="s">
        <v>1318</v>
      </c>
      <c r="AP4" s="108" t="s">
        <v>1319</v>
      </c>
      <c r="AQ4" s="110" t="s">
        <v>1357</v>
      </c>
    </row>
    <row r="5" spans="1:43">
      <c r="A5" t="s">
        <v>873</v>
      </c>
      <c r="B5" s="20" t="s">
        <v>940</v>
      </c>
      <c r="C5" s="28">
        <v>1988</v>
      </c>
      <c r="D5" s="29">
        <v>2013</v>
      </c>
      <c r="E5" s="30">
        <f>D5-C5</f>
        <v>25</v>
      </c>
      <c r="F5" s="28">
        <v>19</v>
      </c>
      <c r="G5" s="29">
        <v>277</v>
      </c>
      <c r="H5" s="29">
        <f>G5/E5</f>
        <v>11.08</v>
      </c>
      <c r="I5" s="29">
        <v>8</v>
      </c>
      <c r="J5" s="30">
        <f>I5/E5</f>
        <v>0.32</v>
      </c>
      <c r="K5" s="28">
        <v>19</v>
      </c>
      <c r="L5" s="29">
        <v>277</v>
      </c>
      <c r="M5" s="29">
        <f>L5/E5</f>
        <v>11.08</v>
      </c>
      <c r="N5" s="29">
        <v>8</v>
      </c>
      <c r="O5" s="30">
        <f>N5/E5</f>
        <v>0.32</v>
      </c>
      <c r="P5" s="28">
        <v>4</v>
      </c>
      <c r="Q5" s="29">
        <v>14</v>
      </c>
      <c r="R5" s="29">
        <f>Q5/E5</f>
        <v>0.56000000000000005</v>
      </c>
      <c r="S5" s="29">
        <v>2</v>
      </c>
      <c r="T5" s="30">
        <f>S5/E5</f>
        <v>0.08</v>
      </c>
      <c r="U5" s="28">
        <v>15</v>
      </c>
      <c r="V5" s="29">
        <v>263</v>
      </c>
      <c r="W5" s="29">
        <f>V5/E5</f>
        <v>10.52</v>
      </c>
      <c r="X5" s="29">
        <v>7</v>
      </c>
      <c r="Y5" s="30">
        <f>X5/E5</f>
        <v>0.28000000000000003</v>
      </c>
      <c r="Z5" s="28">
        <v>14</v>
      </c>
      <c r="AA5" s="29">
        <v>259</v>
      </c>
      <c r="AB5" s="29">
        <f>AA5/E5</f>
        <v>10.36</v>
      </c>
      <c r="AC5" s="29">
        <v>7</v>
      </c>
      <c r="AD5" s="30">
        <f>AC5/E5</f>
        <v>0.28000000000000003</v>
      </c>
      <c r="AE5" s="28">
        <v>13</v>
      </c>
      <c r="AF5" s="29">
        <v>258</v>
      </c>
      <c r="AG5" s="29">
        <f>AF5/E5</f>
        <v>10.32</v>
      </c>
      <c r="AH5" s="29">
        <v>7</v>
      </c>
      <c r="AI5" s="30">
        <f>AH5/E5</f>
        <v>0.28000000000000003</v>
      </c>
      <c r="AJ5" s="78">
        <v>5</v>
      </c>
      <c r="AK5" s="30">
        <f>AJ5/E5</f>
        <v>0.2</v>
      </c>
      <c r="AL5" s="28">
        <v>11.766</v>
      </c>
      <c r="AM5" s="30">
        <f>AL5/E5</f>
        <v>0.47064</v>
      </c>
      <c r="AN5" s="28">
        <v>1</v>
      </c>
      <c r="AO5" s="30">
        <v>1</v>
      </c>
      <c r="AP5" s="87">
        <v>1</v>
      </c>
      <c r="AQ5" s="87">
        <v>0</v>
      </c>
    </row>
    <row r="6" spans="1:43">
      <c r="A6" t="s">
        <v>874</v>
      </c>
      <c r="B6" t="s">
        <v>940</v>
      </c>
      <c r="C6" s="31">
        <v>1983</v>
      </c>
      <c r="D6" s="27">
        <v>2013</v>
      </c>
      <c r="E6" s="32">
        <f t="shared" ref="E6:E15" si="0">D6-C6</f>
        <v>30</v>
      </c>
      <c r="F6" s="31">
        <v>36</v>
      </c>
      <c r="G6" s="36">
        <v>211</v>
      </c>
      <c r="H6" s="27">
        <f t="shared" ref="H6:H15" si="1">G6/E6</f>
        <v>7.0333333333333332</v>
      </c>
      <c r="I6" s="36">
        <v>6</v>
      </c>
      <c r="J6" s="32">
        <f t="shared" ref="J6:J14" si="2">I6/E6</f>
        <v>0.2</v>
      </c>
      <c r="K6" s="31">
        <v>0</v>
      </c>
      <c r="L6" s="36">
        <v>0</v>
      </c>
      <c r="M6" s="27">
        <f t="shared" ref="M6:M15" si="3">L6/E6</f>
        <v>0</v>
      </c>
      <c r="N6" s="36">
        <v>0</v>
      </c>
      <c r="O6" s="32">
        <f t="shared" ref="O6:O15" si="4">N6/E6</f>
        <v>0</v>
      </c>
      <c r="P6" s="31">
        <v>0</v>
      </c>
      <c r="Q6" s="36">
        <v>0</v>
      </c>
      <c r="R6" s="27">
        <f t="shared" ref="R6:R15" si="5">Q6/E6</f>
        <v>0</v>
      </c>
      <c r="S6" s="36">
        <v>0</v>
      </c>
      <c r="T6" s="32">
        <f t="shared" ref="T6:T15" si="6">S6/E6</f>
        <v>0</v>
      </c>
      <c r="U6" s="31">
        <v>0</v>
      </c>
      <c r="V6" s="36">
        <v>0</v>
      </c>
      <c r="W6" s="27">
        <f t="shared" ref="W6:W15" si="7">V6/E6</f>
        <v>0</v>
      </c>
      <c r="X6" s="36">
        <v>0</v>
      </c>
      <c r="Y6" s="32">
        <f t="shared" ref="Y6:Y15" si="8">X6/E6</f>
        <v>0</v>
      </c>
      <c r="Z6" s="31">
        <v>0</v>
      </c>
      <c r="AA6" s="36">
        <v>0</v>
      </c>
      <c r="AB6" s="27">
        <f t="shared" ref="AB6:AB15" si="9">AA6/E6</f>
        <v>0</v>
      </c>
      <c r="AC6" s="36">
        <v>0</v>
      </c>
      <c r="AD6" s="32">
        <f t="shared" ref="AD6:AD15" si="10">AC6/E6</f>
        <v>0</v>
      </c>
      <c r="AE6" s="31">
        <v>0</v>
      </c>
      <c r="AF6" s="36">
        <v>0</v>
      </c>
      <c r="AG6" s="27">
        <f t="shared" ref="AG6:AG15" si="11">AF6/E6</f>
        <v>0</v>
      </c>
      <c r="AH6" s="36">
        <v>0</v>
      </c>
      <c r="AI6" s="32">
        <f t="shared" ref="AI6:AI15" si="12">AH6/E6</f>
        <v>0</v>
      </c>
      <c r="AJ6" s="39">
        <v>0</v>
      </c>
      <c r="AK6" s="32">
        <f t="shared" ref="AK6:AK15" si="13">AJ6/E6</f>
        <v>0</v>
      </c>
      <c r="AL6" s="31">
        <v>12.255000000000001</v>
      </c>
      <c r="AM6" s="32">
        <f t="shared" ref="AM6:AM15" si="14">AL6/E6</f>
        <v>0.40850000000000003</v>
      </c>
      <c r="AN6" s="31">
        <v>0</v>
      </c>
      <c r="AO6" s="32">
        <v>0</v>
      </c>
      <c r="AP6" s="109">
        <v>0</v>
      </c>
      <c r="AQ6" s="109">
        <v>0</v>
      </c>
    </row>
    <row r="7" spans="1:43">
      <c r="A7" t="s">
        <v>875</v>
      </c>
      <c r="B7" t="s">
        <v>940</v>
      </c>
      <c r="C7" s="31">
        <v>2005</v>
      </c>
      <c r="D7" s="27">
        <v>2013</v>
      </c>
      <c r="E7" s="32">
        <f t="shared" si="0"/>
        <v>8</v>
      </c>
      <c r="F7" s="31">
        <v>3</v>
      </c>
      <c r="G7" s="36">
        <v>61</v>
      </c>
      <c r="H7" s="27">
        <f t="shared" si="1"/>
        <v>7.625</v>
      </c>
      <c r="I7" s="36">
        <v>3</v>
      </c>
      <c r="J7" s="32">
        <f t="shared" si="2"/>
        <v>0.375</v>
      </c>
      <c r="K7" s="31">
        <v>3</v>
      </c>
      <c r="L7" s="36">
        <v>61</v>
      </c>
      <c r="M7" s="27">
        <f t="shared" si="3"/>
        <v>7.625</v>
      </c>
      <c r="N7" s="36">
        <v>3</v>
      </c>
      <c r="O7" s="32">
        <f t="shared" si="4"/>
        <v>0.375</v>
      </c>
      <c r="P7" s="31">
        <v>0</v>
      </c>
      <c r="Q7" s="36">
        <v>0</v>
      </c>
      <c r="R7" s="27">
        <f t="shared" si="5"/>
        <v>0</v>
      </c>
      <c r="S7" s="36">
        <v>0</v>
      </c>
      <c r="T7" s="32">
        <f t="shared" si="6"/>
        <v>0</v>
      </c>
      <c r="U7" s="31">
        <v>3</v>
      </c>
      <c r="V7" s="36">
        <v>61</v>
      </c>
      <c r="W7" s="27">
        <f t="shared" si="7"/>
        <v>7.625</v>
      </c>
      <c r="X7" s="36">
        <v>3</v>
      </c>
      <c r="Y7" s="32">
        <f t="shared" si="8"/>
        <v>0.375</v>
      </c>
      <c r="Z7" s="31">
        <v>2</v>
      </c>
      <c r="AA7" s="36">
        <v>10</v>
      </c>
      <c r="AB7" s="27">
        <f t="shared" si="9"/>
        <v>1.25</v>
      </c>
      <c r="AC7" s="36">
        <v>2</v>
      </c>
      <c r="AD7" s="32">
        <f t="shared" si="10"/>
        <v>0.25</v>
      </c>
      <c r="AE7" s="31">
        <v>3</v>
      </c>
      <c r="AF7" s="36">
        <v>61</v>
      </c>
      <c r="AG7" s="27">
        <f t="shared" si="11"/>
        <v>7.625</v>
      </c>
      <c r="AH7" s="36">
        <v>3</v>
      </c>
      <c r="AI7" s="32">
        <f t="shared" si="12"/>
        <v>0.375</v>
      </c>
      <c r="AJ7" s="39">
        <v>0</v>
      </c>
      <c r="AK7" s="32">
        <f t="shared" si="13"/>
        <v>0</v>
      </c>
      <c r="AL7" s="31">
        <v>0</v>
      </c>
      <c r="AM7" s="32">
        <f t="shared" si="14"/>
        <v>0</v>
      </c>
      <c r="AN7" s="31">
        <v>0</v>
      </c>
      <c r="AO7" s="32">
        <v>0</v>
      </c>
      <c r="AP7" s="109">
        <v>0</v>
      </c>
      <c r="AQ7" s="109">
        <v>0</v>
      </c>
    </row>
    <row r="8" spans="1:43">
      <c r="A8" t="s">
        <v>876</v>
      </c>
      <c r="B8" s="20" t="s">
        <v>940</v>
      </c>
      <c r="C8" s="31">
        <v>1968</v>
      </c>
      <c r="D8" s="27">
        <v>2013</v>
      </c>
      <c r="E8" s="32">
        <f t="shared" si="0"/>
        <v>45</v>
      </c>
      <c r="F8" s="31">
        <v>18</v>
      </c>
      <c r="G8" s="36">
        <v>30</v>
      </c>
      <c r="H8" s="27">
        <f t="shared" si="1"/>
        <v>0.66666666666666663</v>
      </c>
      <c r="I8" s="36">
        <v>3</v>
      </c>
      <c r="J8" s="32">
        <f t="shared" si="2"/>
        <v>6.6666666666666666E-2</v>
      </c>
      <c r="K8" s="31">
        <v>8</v>
      </c>
      <c r="L8" s="36">
        <v>26</v>
      </c>
      <c r="M8" s="27">
        <f t="shared" si="3"/>
        <v>0.57777777777777772</v>
      </c>
      <c r="N8" s="36">
        <v>3</v>
      </c>
      <c r="O8" s="32">
        <f t="shared" si="4"/>
        <v>6.6666666666666666E-2</v>
      </c>
      <c r="P8" s="31">
        <v>2</v>
      </c>
      <c r="Q8" s="36">
        <v>5</v>
      </c>
      <c r="R8" s="27">
        <f t="shared" si="5"/>
        <v>0.1111111111111111</v>
      </c>
      <c r="S8" s="36">
        <v>2</v>
      </c>
      <c r="T8" s="32">
        <f t="shared" si="6"/>
        <v>4.4444444444444446E-2</v>
      </c>
      <c r="U8" s="31">
        <v>6</v>
      </c>
      <c r="V8" s="36">
        <v>21</v>
      </c>
      <c r="W8" s="27">
        <f t="shared" si="7"/>
        <v>0.46666666666666667</v>
      </c>
      <c r="X8" s="36">
        <v>3</v>
      </c>
      <c r="Y8" s="32">
        <f t="shared" si="8"/>
        <v>6.6666666666666666E-2</v>
      </c>
      <c r="Z8" s="31">
        <v>4</v>
      </c>
      <c r="AA8" s="36">
        <v>6</v>
      </c>
      <c r="AB8" s="27">
        <f t="shared" si="9"/>
        <v>0.13333333333333333</v>
      </c>
      <c r="AC8" s="36">
        <v>2</v>
      </c>
      <c r="AD8" s="32">
        <f t="shared" si="10"/>
        <v>4.4444444444444446E-2</v>
      </c>
      <c r="AE8" s="31">
        <v>3</v>
      </c>
      <c r="AF8" s="36">
        <v>16</v>
      </c>
      <c r="AG8" s="27">
        <f t="shared" si="11"/>
        <v>0.35555555555555557</v>
      </c>
      <c r="AH8" s="36">
        <v>2</v>
      </c>
      <c r="AI8" s="32">
        <f t="shared" si="12"/>
        <v>4.4444444444444446E-2</v>
      </c>
      <c r="AJ8" s="39">
        <v>7</v>
      </c>
      <c r="AK8" s="32">
        <f t="shared" si="13"/>
        <v>0.15555555555555556</v>
      </c>
      <c r="AL8" s="31">
        <v>9.8040000000000003</v>
      </c>
      <c r="AM8" s="32">
        <f t="shared" si="14"/>
        <v>0.21786666666666668</v>
      </c>
      <c r="AN8" s="31">
        <v>0</v>
      </c>
      <c r="AO8" s="32">
        <v>0</v>
      </c>
      <c r="AP8" s="109">
        <v>0</v>
      </c>
      <c r="AQ8" s="109">
        <v>0</v>
      </c>
    </row>
    <row r="9" spans="1:43">
      <c r="A9" t="s">
        <v>877</v>
      </c>
      <c r="B9" t="s">
        <v>940</v>
      </c>
      <c r="C9" s="31">
        <v>1998</v>
      </c>
      <c r="D9" s="27">
        <v>2013</v>
      </c>
      <c r="E9" s="32">
        <f t="shared" si="0"/>
        <v>15</v>
      </c>
      <c r="F9" s="31">
        <v>3</v>
      </c>
      <c r="G9" s="36">
        <v>8</v>
      </c>
      <c r="H9" s="27">
        <f t="shared" si="1"/>
        <v>0.53333333333333333</v>
      </c>
      <c r="I9" s="36">
        <v>1</v>
      </c>
      <c r="J9" s="32">
        <f t="shared" si="2"/>
        <v>6.6666666666666666E-2</v>
      </c>
      <c r="K9" s="31">
        <v>3</v>
      </c>
      <c r="L9" s="36">
        <v>8</v>
      </c>
      <c r="M9" s="27">
        <f t="shared" si="3"/>
        <v>0.53333333333333333</v>
      </c>
      <c r="N9" s="36">
        <v>1</v>
      </c>
      <c r="O9" s="32">
        <f t="shared" si="4"/>
        <v>6.6666666666666666E-2</v>
      </c>
      <c r="P9" s="31">
        <v>1</v>
      </c>
      <c r="Q9" s="36">
        <v>7</v>
      </c>
      <c r="R9" s="27">
        <f t="shared" si="5"/>
        <v>0.46666666666666667</v>
      </c>
      <c r="S9" s="36">
        <v>1</v>
      </c>
      <c r="T9" s="32">
        <f t="shared" si="6"/>
        <v>6.6666666666666666E-2</v>
      </c>
      <c r="U9" s="31">
        <v>2</v>
      </c>
      <c r="V9" s="36">
        <v>1</v>
      </c>
      <c r="W9" s="27">
        <f t="shared" si="7"/>
        <v>6.6666666666666666E-2</v>
      </c>
      <c r="X9" s="36">
        <v>1</v>
      </c>
      <c r="Y9" s="32">
        <f t="shared" si="8"/>
        <v>6.6666666666666666E-2</v>
      </c>
      <c r="Z9" s="31">
        <v>2</v>
      </c>
      <c r="AA9" s="36">
        <v>1</v>
      </c>
      <c r="AB9" s="27">
        <f t="shared" si="9"/>
        <v>6.6666666666666666E-2</v>
      </c>
      <c r="AC9" s="36">
        <v>1</v>
      </c>
      <c r="AD9" s="32">
        <f t="shared" si="10"/>
        <v>6.6666666666666666E-2</v>
      </c>
      <c r="AE9" s="31">
        <v>1</v>
      </c>
      <c r="AF9" s="36">
        <v>1</v>
      </c>
      <c r="AG9" s="27">
        <f t="shared" si="11"/>
        <v>6.6666666666666666E-2</v>
      </c>
      <c r="AH9" s="36">
        <v>1</v>
      </c>
      <c r="AI9" s="32">
        <f t="shared" si="12"/>
        <v>6.6666666666666666E-2</v>
      </c>
      <c r="AJ9" s="39">
        <v>0</v>
      </c>
      <c r="AK9" s="32">
        <f t="shared" si="13"/>
        <v>0</v>
      </c>
      <c r="AL9" s="31">
        <v>4.9020000000000001</v>
      </c>
      <c r="AM9" s="32">
        <f t="shared" si="14"/>
        <v>0.32680000000000003</v>
      </c>
      <c r="AN9" s="31">
        <v>0</v>
      </c>
      <c r="AO9" s="32">
        <v>0</v>
      </c>
      <c r="AP9" s="109">
        <v>0</v>
      </c>
      <c r="AQ9" s="109">
        <v>0</v>
      </c>
    </row>
    <row r="10" spans="1:43">
      <c r="A10" t="s">
        <v>878</v>
      </c>
      <c r="B10" s="20" t="s">
        <v>940</v>
      </c>
      <c r="C10" s="31">
        <v>1975</v>
      </c>
      <c r="D10" s="27">
        <v>2013</v>
      </c>
      <c r="E10" s="32">
        <f t="shared" si="0"/>
        <v>38</v>
      </c>
      <c r="F10" s="31">
        <v>16</v>
      </c>
      <c r="G10" s="36">
        <v>110</v>
      </c>
      <c r="H10" s="27">
        <f t="shared" si="1"/>
        <v>2.8947368421052633</v>
      </c>
      <c r="I10" s="36">
        <v>4</v>
      </c>
      <c r="J10" s="32">
        <f t="shared" si="2"/>
        <v>0.10526315789473684</v>
      </c>
      <c r="K10" s="31">
        <v>14</v>
      </c>
      <c r="L10" s="36">
        <v>109</v>
      </c>
      <c r="M10" s="27">
        <f t="shared" si="3"/>
        <v>2.8684210526315788</v>
      </c>
      <c r="N10" s="36">
        <v>4</v>
      </c>
      <c r="O10" s="32">
        <f t="shared" si="4"/>
        <v>0.10526315789473684</v>
      </c>
      <c r="P10" s="31">
        <v>5</v>
      </c>
      <c r="Q10" s="36">
        <v>72</v>
      </c>
      <c r="R10" s="27">
        <f t="shared" si="5"/>
        <v>1.8947368421052631</v>
      </c>
      <c r="S10" s="36">
        <v>2</v>
      </c>
      <c r="T10" s="32">
        <f t="shared" si="6"/>
        <v>5.2631578947368418E-2</v>
      </c>
      <c r="U10" s="31">
        <v>9</v>
      </c>
      <c r="V10" s="36">
        <v>37</v>
      </c>
      <c r="W10" s="27">
        <f t="shared" si="7"/>
        <v>0.97368421052631582</v>
      </c>
      <c r="X10" s="36">
        <v>2</v>
      </c>
      <c r="Y10" s="32">
        <f t="shared" si="8"/>
        <v>5.2631578947368418E-2</v>
      </c>
      <c r="Z10" s="31">
        <v>7</v>
      </c>
      <c r="AA10" s="36">
        <v>26</v>
      </c>
      <c r="AB10" s="27">
        <f t="shared" si="9"/>
        <v>0.68421052631578949</v>
      </c>
      <c r="AC10" s="36">
        <v>2</v>
      </c>
      <c r="AD10" s="32">
        <f t="shared" si="10"/>
        <v>5.2631578947368418E-2</v>
      </c>
      <c r="AE10" s="31">
        <v>3</v>
      </c>
      <c r="AF10" s="36">
        <v>33</v>
      </c>
      <c r="AG10" s="27">
        <f t="shared" si="11"/>
        <v>0.86842105263157898</v>
      </c>
      <c r="AH10" s="36">
        <v>2</v>
      </c>
      <c r="AI10" s="32">
        <f t="shared" si="12"/>
        <v>5.2631578947368418E-2</v>
      </c>
      <c r="AJ10" s="39">
        <v>3</v>
      </c>
      <c r="AK10" s="32">
        <f t="shared" si="13"/>
        <v>7.8947368421052627E-2</v>
      </c>
      <c r="AL10" s="31">
        <v>10.292999999999999</v>
      </c>
      <c r="AM10" s="32">
        <f t="shared" si="14"/>
        <v>0.27086842105263154</v>
      </c>
      <c r="AN10" s="31">
        <v>1</v>
      </c>
      <c r="AO10" s="32">
        <v>0</v>
      </c>
      <c r="AP10" s="109">
        <v>0</v>
      </c>
      <c r="AQ10" s="109">
        <v>3</v>
      </c>
    </row>
    <row r="11" spans="1:43">
      <c r="A11" t="s">
        <v>879</v>
      </c>
      <c r="B11" t="s">
        <v>940</v>
      </c>
      <c r="C11" s="31">
        <v>1971</v>
      </c>
      <c r="D11" s="27">
        <v>2013</v>
      </c>
      <c r="E11" s="32">
        <f t="shared" si="0"/>
        <v>42</v>
      </c>
      <c r="F11" s="31">
        <v>13</v>
      </c>
      <c r="G11" s="36">
        <v>24</v>
      </c>
      <c r="H11" s="27">
        <f t="shared" si="1"/>
        <v>0.5714285714285714</v>
      </c>
      <c r="I11" s="36">
        <v>3</v>
      </c>
      <c r="J11" s="32">
        <f t="shared" si="2"/>
        <v>7.1428571428571425E-2</v>
      </c>
      <c r="K11" s="31">
        <v>3</v>
      </c>
      <c r="L11" s="36">
        <v>2</v>
      </c>
      <c r="M11" s="27">
        <f t="shared" si="3"/>
        <v>4.7619047619047616E-2</v>
      </c>
      <c r="N11" s="36">
        <v>1</v>
      </c>
      <c r="O11" s="32">
        <f t="shared" si="4"/>
        <v>2.3809523809523808E-2</v>
      </c>
      <c r="P11" s="31">
        <v>0</v>
      </c>
      <c r="Q11" s="36">
        <v>0</v>
      </c>
      <c r="R11" s="27">
        <f t="shared" si="5"/>
        <v>0</v>
      </c>
      <c r="S11" s="36">
        <v>0</v>
      </c>
      <c r="T11" s="32">
        <f t="shared" si="6"/>
        <v>0</v>
      </c>
      <c r="U11" s="31">
        <v>3</v>
      </c>
      <c r="V11" s="36">
        <v>2</v>
      </c>
      <c r="W11" s="27">
        <f t="shared" si="7"/>
        <v>4.7619047619047616E-2</v>
      </c>
      <c r="X11" s="36">
        <v>1</v>
      </c>
      <c r="Y11" s="32">
        <f t="shared" si="8"/>
        <v>2.3809523809523808E-2</v>
      </c>
      <c r="Z11" s="31">
        <v>1</v>
      </c>
      <c r="AA11" s="36">
        <v>2</v>
      </c>
      <c r="AB11" s="27">
        <f t="shared" si="9"/>
        <v>4.7619047619047616E-2</v>
      </c>
      <c r="AC11" s="36">
        <v>1</v>
      </c>
      <c r="AD11" s="32">
        <f t="shared" si="10"/>
        <v>2.3809523809523808E-2</v>
      </c>
      <c r="AE11" s="31">
        <v>1</v>
      </c>
      <c r="AF11" s="36">
        <v>2</v>
      </c>
      <c r="AG11" s="27">
        <f t="shared" si="11"/>
        <v>4.7619047619047616E-2</v>
      </c>
      <c r="AH11" s="36">
        <v>1</v>
      </c>
      <c r="AI11" s="32">
        <f t="shared" si="12"/>
        <v>2.3809523809523808E-2</v>
      </c>
      <c r="AJ11" s="39">
        <v>0</v>
      </c>
      <c r="AK11" s="32">
        <f t="shared" si="13"/>
        <v>0</v>
      </c>
      <c r="AL11" s="31">
        <v>0.98</v>
      </c>
      <c r="AM11" s="32">
        <f t="shared" si="14"/>
        <v>2.3333333333333334E-2</v>
      </c>
      <c r="AN11" s="31">
        <v>0</v>
      </c>
      <c r="AO11" s="32">
        <v>0</v>
      </c>
      <c r="AP11" s="109">
        <v>0</v>
      </c>
      <c r="AQ11" s="109">
        <v>0</v>
      </c>
    </row>
    <row r="12" spans="1:43">
      <c r="A12" t="s">
        <v>880</v>
      </c>
      <c r="B12" s="20" t="s">
        <v>940</v>
      </c>
      <c r="C12" s="31">
        <v>1996</v>
      </c>
      <c r="D12" s="27">
        <v>2013</v>
      </c>
      <c r="E12" s="32">
        <f t="shared" si="0"/>
        <v>17</v>
      </c>
      <c r="F12" s="31">
        <v>13</v>
      </c>
      <c r="G12" s="36">
        <v>197</v>
      </c>
      <c r="H12" s="27">
        <f t="shared" si="1"/>
        <v>11.588235294117647</v>
      </c>
      <c r="I12" s="36">
        <v>8</v>
      </c>
      <c r="J12" s="32">
        <f t="shared" si="2"/>
        <v>0.47058823529411764</v>
      </c>
      <c r="K12" s="31">
        <v>9</v>
      </c>
      <c r="L12" s="36">
        <v>167</v>
      </c>
      <c r="M12" s="27">
        <f t="shared" si="3"/>
        <v>9.8235294117647065</v>
      </c>
      <c r="N12" s="36">
        <v>7</v>
      </c>
      <c r="O12" s="32">
        <f t="shared" si="4"/>
        <v>0.41176470588235292</v>
      </c>
      <c r="P12" s="31">
        <v>4</v>
      </c>
      <c r="Q12" s="36">
        <v>78</v>
      </c>
      <c r="R12" s="27">
        <f t="shared" si="5"/>
        <v>4.5882352941176467</v>
      </c>
      <c r="S12" s="36">
        <v>4</v>
      </c>
      <c r="T12" s="32">
        <f t="shared" si="6"/>
        <v>0.23529411764705882</v>
      </c>
      <c r="U12" s="31">
        <v>5</v>
      </c>
      <c r="V12" s="36">
        <v>89</v>
      </c>
      <c r="W12" s="27">
        <f t="shared" si="7"/>
        <v>5.2352941176470589</v>
      </c>
      <c r="X12" s="36">
        <v>3</v>
      </c>
      <c r="Y12" s="32">
        <f t="shared" si="8"/>
        <v>0.17647058823529413</v>
      </c>
      <c r="Z12" s="31">
        <v>4</v>
      </c>
      <c r="AA12" s="36">
        <v>89</v>
      </c>
      <c r="AB12" s="27">
        <f t="shared" si="9"/>
        <v>5.2352941176470589</v>
      </c>
      <c r="AC12" s="36">
        <v>3</v>
      </c>
      <c r="AD12" s="32">
        <f t="shared" si="10"/>
        <v>0.17647058823529413</v>
      </c>
      <c r="AE12" s="31">
        <v>5</v>
      </c>
      <c r="AF12" s="36">
        <v>126</v>
      </c>
      <c r="AG12" s="27">
        <f t="shared" si="11"/>
        <v>7.4117647058823533</v>
      </c>
      <c r="AH12" s="36">
        <v>4</v>
      </c>
      <c r="AI12" s="32">
        <f t="shared" si="12"/>
        <v>0.23529411764705882</v>
      </c>
      <c r="AJ12" s="39">
        <v>0</v>
      </c>
      <c r="AK12" s="32">
        <f t="shared" si="13"/>
        <v>0</v>
      </c>
      <c r="AL12" s="31">
        <v>12.744999999999999</v>
      </c>
      <c r="AM12" s="32">
        <f t="shared" si="14"/>
        <v>0.74970588235294111</v>
      </c>
      <c r="AN12" s="31">
        <v>0</v>
      </c>
      <c r="AO12" s="32">
        <v>0</v>
      </c>
      <c r="AP12" s="109">
        <v>0</v>
      </c>
      <c r="AQ12" s="109">
        <v>0</v>
      </c>
    </row>
    <row r="13" spans="1:43">
      <c r="A13" t="s">
        <v>881</v>
      </c>
      <c r="B13" t="s">
        <v>940</v>
      </c>
      <c r="C13" s="31">
        <v>2006</v>
      </c>
      <c r="D13" s="27">
        <v>2013</v>
      </c>
      <c r="E13" s="32">
        <f t="shared" si="0"/>
        <v>7</v>
      </c>
      <c r="F13" s="31">
        <v>8</v>
      </c>
      <c r="G13" s="36">
        <v>53</v>
      </c>
      <c r="H13" s="27">
        <f t="shared" si="1"/>
        <v>7.5714285714285712</v>
      </c>
      <c r="I13" s="36">
        <v>3</v>
      </c>
      <c r="J13" s="32">
        <f t="shared" si="2"/>
        <v>0.42857142857142855</v>
      </c>
      <c r="K13" s="31">
        <v>8</v>
      </c>
      <c r="L13" s="36">
        <v>53</v>
      </c>
      <c r="M13" s="27">
        <f t="shared" si="3"/>
        <v>7.5714285714285712</v>
      </c>
      <c r="N13" s="36">
        <v>3</v>
      </c>
      <c r="O13" s="32">
        <f t="shared" si="4"/>
        <v>0.42857142857142855</v>
      </c>
      <c r="P13" s="31">
        <v>1</v>
      </c>
      <c r="Q13" s="36">
        <v>20</v>
      </c>
      <c r="R13" s="27">
        <f t="shared" si="5"/>
        <v>2.8571428571428572</v>
      </c>
      <c r="S13" s="36">
        <v>1</v>
      </c>
      <c r="T13" s="32">
        <f t="shared" si="6"/>
        <v>0.14285714285714285</v>
      </c>
      <c r="U13" s="31">
        <v>7</v>
      </c>
      <c r="V13" s="36">
        <v>33</v>
      </c>
      <c r="W13" s="27">
        <f t="shared" si="7"/>
        <v>4.7142857142857144</v>
      </c>
      <c r="X13" s="36">
        <v>2</v>
      </c>
      <c r="Y13" s="32">
        <f t="shared" si="8"/>
        <v>0.2857142857142857</v>
      </c>
      <c r="Z13" s="31">
        <v>5</v>
      </c>
      <c r="AA13" s="36">
        <v>6</v>
      </c>
      <c r="AB13" s="27">
        <f t="shared" si="9"/>
        <v>0.8571428571428571</v>
      </c>
      <c r="AC13" s="36">
        <v>2</v>
      </c>
      <c r="AD13" s="32">
        <f t="shared" si="10"/>
        <v>0.2857142857142857</v>
      </c>
      <c r="AE13" s="31">
        <v>2</v>
      </c>
      <c r="AF13" s="36">
        <v>27</v>
      </c>
      <c r="AG13" s="27">
        <f t="shared" si="11"/>
        <v>3.8571428571428572</v>
      </c>
      <c r="AH13" s="36">
        <v>2</v>
      </c>
      <c r="AI13" s="32">
        <f t="shared" si="12"/>
        <v>0.2857142857142857</v>
      </c>
      <c r="AJ13" s="39">
        <v>0</v>
      </c>
      <c r="AK13" s="32">
        <f t="shared" si="13"/>
        <v>0</v>
      </c>
      <c r="AL13" s="31">
        <v>5</v>
      </c>
      <c r="AM13" s="32">
        <f t="shared" si="14"/>
        <v>0.7142857142857143</v>
      </c>
      <c r="AN13" s="31">
        <v>0</v>
      </c>
      <c r="AO13" s="32">
        <v>0</v>
      </c>
      <c r="AP13" s="109">
        <v>0</v>
      </c>
      <c r="AQ13" s="109">
        <v>0</v>
      </c>
    </row>
    <row r="14" spans="1:43">
      <c r="A14" t="s">
        <v>882</v>
      </c>
      <c r="B14" s="20" t="s">
        <v>941</v>
      </c>
      <c r="C14" s="31">
        <v>1999</v>
      </c>
      <c r="D14" s="27">
        <v>2013</v>
      </c>
      <c r="E14" s="32">
        <f t="shared" si="0"/>
        <v>14</v>
      </c>
      <c r="F14" s="31">
        <v>2</v>
      </c>
      <c r="G14" s="36">
        <v>12</v>
      </c>
      <c r="H14" s="27">
        <f t="shared" si="1"/>
        <v>0.8571428571428571</v>
      </c>
      <c r="I14" s="36">
        <v>2</v>
      </c>
      <c r="J14" s="32">
        <f t="shared" si="2"/>
        <v>0.14285714285714285</v>
      </c>
      <c r="K14" s="31">
        <v>2</v>
      </c>
      <c r="L14" s="36">
        <v>12</v>
      </c>
      <c r="M14" s="27">
        <f t="shared" si="3"/>
        <v>0.8571428571428571</v>
      </c>
      <c r="N14" s="36">
        <v>2</v>
      </c>
      <c r="O14" s="32">
        <f t="shared" si="4"/>
        <v>0.14285714285714285</v>
      </c>
      <c r="P14" s="31">
        <v>0</v>
      </c>
      <c r="Q14" s="36">
        <v>0</v>
      </c>
      <c r="R14" s="27">
        <f t="shared" si="5"/>
        <v>0</v>
      </c>
      <c r="S14" s="36">
        <v>0</v>
      </c>
      <c r="T14" s="32">
        <f t="shared" si="6"/>
        <v>0</v>
      </c>
      <c r="U14" s="31">
        <v>2</v>
      </c>
      <c r="V14" s="36">
        <v>12</v>
      </c>
      <c r="W14" s="27">
        <f t="shared" si="7"/>
        <v>0.8571428571428571</v>
      </c>
      <c r="X14" s="36">
        <v>2</v>
      </c>
      <c r="Y14" s="32">
        <f t="shared" si="8"/>
        <v>0.14285714285714285</v>
      </c>
      <c r="Z14" s="31">
        <v>2</v>
      </c>
      <c r="AA14" s="36">
        <v>12</v>
      </c>
      <c r="AB14" s="27">
        <f t="shared" si="9"/>
        <v>0.8571428571428571</v>
      </c>
      <c r="AC14" s="36">
        <v>2</v>
      </c>
      <c r="AD14" s="32">
        <f t="shared" si="10"/>
        <v>0.14285714285714285</v>
      </c>
      <c r="AE14" s="31">
        <v>0</v>
      </c>
      <c r="AF14" s="36">
        <v>0</v>
      </c>
      <c r="AG14" s="27">
        <f t="shared" si="11"/>
        <v>0</v>
      </c>
      <c r="AH14" s="36">
        <v>0</v>
      </c>
      <c r="AI14" s="32">
        <f t="shared" si="12"/>
        <v>0</v>
      </c>
      <c r="AJ14" s="39">
        <v>0</v>
      </c>
      <c r="AK14" s="32">
        <f t="shared" si="13"/>
        <v>0</v>
      </c>
      <c r="AL14" s="31">
        <v>4.8040000000000003</v>
      </c>
      <c r="AM14" s="32">
        <f t="shared" si="14"/>
        <v>0.34314285714285714</v>
      </c>
      <c r="AN14" s="31">
        <v>0</v>
      </c>
      <c r="AO14" s="32">
        <v>0</v>
      </c>
      <c r="AP14" s="109">
        <v>0</v>
      </c>
      <c r="AQ14" s="109">
        <v>0</v>
      </c>
    </row>
    <row r="15" spans="1:43" ht="15" thickBot="1">
      <c r="A15" t="s">
        <v>883</v>
      </c>
      <c r="B15" t="s">
        <v>940</v>
      </c>
      <c r="C15" s="33">
        <v>2006</v>
      </c>
      <c r="D15" s="34">
        <v>2013</v>
      </c>
      <c r="E15" s="35">
        <f t="shared" si="0"/>
        <v>7</v>
      </c>
      <c r="F15" s="33">
        <v>6</v>
      </c>
      <c r="G15" s="34">
        <v>104</v>
      </c>
      <c r="H15" s="34">
        <f t="shared" si="1"/>
        <v>14.857142857142858</v>
      </c>
      <c r="I15" s="34">
        <v>3</v>
      </c>
      <c r="J15" s="35">
        <f>I15/E15</f>
        <v>0.42857142857142855</v>
      </c>
      <c r="K15" s="33">
        <v>6</v>
      </c>
      <c r="L15" s="34">
        <v>104</v>
      </c>
      <c r="M15" s="34">
        <f t="shared" si="3"/>
        <v>14.857142857142858</v>
      </c>
      <c r="N15" s="34">
        <v>3</v>
      </c>
      <c r="O15" s="35">
        <f t="shared" si="4"/>
        <v>0.42857142857142855</v>
      </c>
      <c r="P15" s="33">
        <v>3</v>
      </c>
      <c r="Q15" s="34">
        <v>97</v>
      </c>
      <c r="R15" s="34">
        <f t="shared" si="5"/>
        <v>13.857142857142858</v>
      </c>
      <c r="S15" s="34">
        <v>2</v>
      </c>
      <c r="T15" s="35">
        <f t="shared" si="6"/>
        <v>0.2857142857142857</v>
      </c>
      <c r="U15" s="33">
        <v>3</v>
      </c>
      <c r="V15" s="34">
        <v>7</v>
      </c>
      <c r="W15" s="34">
        <f t="shared" si="7"/>
        <v>1</v>
      </c>
      <c r="X15" s="34">
        <v>1</v>
      </c>
      <c r="Y15" s="35">
        <f t="shared" si="8"/>
        <v>0.14285714285714285</v>
      </c>
      <c r="Z15" s="33">
        <v>3</v>
      </c>
      <c r="AA15" s="34">
        <v>7</v>
      </c>
      <c r="AB15" s="34">
        <f t="shared" si="9"/>
        <v>1</v>
      </c>
      <c r="AC15" s="34">
        <v>1</v>
      </c>
      <c r="AD15" s="35">
        <f t="shared" si="10"/>
        <v>0.14285714285714285</v>
      </c>
      <c r="AE15" s="33">
        <v>5</v>
      </c>
      <c r="AF15" s="34">
        <v>104</v>
      </c>
      <c r="AG15" s="34">
        <f t="shared" si="11"/>
        <v>14.857142857142858</v>
      </c>
      <c r="AH15" s="34">
        <v>3</v>
      </c>
      <c r="AI15" s="35">
        <f t="shared" si="12"/>
        <v>0.42857142857142855</v>
      </c>
      <c r="AJ15" s="74">
        <v>0</v>
      </c>
      <c r="AK15" s="35">
        <f t="shared" si="13"/>
        <v>0</v>
      </c>
      <c r="AL15" s="33">
        <v>4.51</v>
      </c>
      <c r="AM15" s="35">
        <f t="shared" si="14"/>
        <v>0.64428571428571424</v>
      </c>
      <c r="AN15" s="33">
        <v>0</v>
      </c>
      <c r="AO15" s="35">
        <v>0</v>
      </c>
      <c r="AP15" s="88">
        <v>0</v>
      </c>
      <c r="AQ15" s="88">
        <v>0</v>
      </c>
    </row>
    <row r="16" spans="1:43">
      <c r="A16" t="s">
        <v>1253</v>
      </c>
      <c r="B16">
        <v>11</v>
      </c>
      <c r="G16">
        <f>SUM(G5:G15)</f>
        <v>1087</v>
      </c>
      <c r="H16" s="20">
        <f>SUM(H5:H15)</f>
        <v>65.278448326699106</v>
      </c>
      <c r="I16">
        <f>SUM(I5:I15)</f>
        <v>44</v>
      </c>
      <c r="J16">
        <f>SUM(J5:J15)</f>
        <v>2.6756132979507585</v>
      </c>
      <c r="L16">
        <f>SUM(L5:L15)</f>
        <v>819</v>
      </c>
      <c r="M16" s="20">
        <f>SUM(M5:M15)</f>
        <v>55.841394908840726</v>
      </c>
      <c r="N16">
        <f>SUM(N5:N15)</f>
        <v>35</v>
      </c>
      <c r="O16">
        <f>SUM(O5:O15)</f>
        <v>2.3691707209199468</v>
      </c>
      <c r="Q16">
        <f>SUM(Q5:Q15)</f>
        <v>293</v>
      </c>
      <c r="R16" s="20">
        <f>SUM(R5:R15)</f>
        <v>24.335035628286402</v>
      </c>
      <c r="S16">
        <f>SUM(S5:S15)</f>
        <v>14</v>
      </c>
      <c r="T16">
        <f>SUM(T5:T15)</f>
        <v>0.90760823627696696</v>
      </c>
      <c r="V16">
        <f>SUM(V5:V15)</f>
        <v>526</v>
      </c>
      <c r="W16" s="20">
        <f>SUM(W5:W15)</f>
        <v>31.506359280554324</v>
      </c>
      <c r="X16">
        <f>SUM(X5:X15)</f>
        <v>25</v>
      </c>
      <c r="Y16">
        <f>SUM(Y5:Y15)</f>
        <v>1.612673595754091</v>
      </c>
      <c r="AA16">
        <f>SUM(AA5:AA15)</f>
        <v>418</v>
      </c>
      <c r="AB16" s="20">
        <f>SUM(AB5:AB15)</f>
        <v>20.491409405867611</v>
      </c>
      <c r="AC16">
        <f>SUM(AC5:AC15)</f>
        <v>23</v>
      </c>
      <c r="AD16">
        <f>SUM(AD5:AD15)</f>
        <v>1.4654513735318688</v>
      </c>
      <c r="AF16">
        <f t="shared" ref="AF16:AM16" si="15">SUM(AF5:AF15)</f>
        <v>628</v>
      </c>
      <c r="AG16" s="20">
        <f t="shared" si="15"/>
        <v>45.409312742640914</v>
      </c>
      <c r="AH16">
        <f t="shared" si="15"/>
        <v>25</v>
      </c>
      <c r="AI16">
        <f t="shared" si="15"/>
        <v>1.7921320458007763</v>
      </c>
      <c r="AJ16">
        <f t="shared" si="15"/>
        <v>15</v>
      </c>
      <c r="AK16">
        <f t="shared" si="15"/>
        <v>0.43450292397660817</v>
      </c>
      <c r="AL16">
        <f t="shared" si="15"/>
        <v>77.059000000000012</v>
      </c>
      <c r="AM16">
        <f t="shared" si="15"/>
        <v>4.1694285891198586</v>
      </c>
      <c r="AN16">
        <f>SUM(AN5:AN15)</f>
        <v>2</v>
      </c>
      <c r="AO16">
        <f>SUM(AO5:AO15)</f>
        <v>1</v>
      </c>
      <c r="AP16">
        <v>1</v>
      </c>
      <c r="AQ16">
        <f>SUM(AQ5:AQ15)</f>
        <v>3</v>
      </c>
    </row>
    <row r="17" spans="1:43" ht="80" thickBot="1">
      <c r="G17" s="67" t="s">
        <v>1254</v>
      </c>
      <c r="H17" s="67" t="s">
        <v>1294</v>
      </c>
      <c r="I17" s="67" t="s">
        <v>1295</v>
      </c>
      <c r="J17" s="67" t="s">
        <v>1255</v>
      </c>
      <c r="K17" s="67"/>
      <c r="L17" s="67" t="s">
        <v>1256</v>
      </c>
      <c r="M17" s="67" t="s">
        <v>1296</v>
      </c>
      <c r="N17" s="67" t="s">
        <v>1297</v>
      </c>
      <c r="O17" s="67" t="s">
        <v>1257</v>
      </c>
      <c r="P17" s="67"/>
      <c r="Q17" s="67" t="s">
        <v>1258</v>
      </c>
      <c r="R17" s="67" t="s">
        <v>1298</v>
      </c>
      <c r="S17" s="67" t="s">
        <v>1299</v>
      </c>
      <c r="T17" s="67" t="s">
        <v>1259</v>
      </c>
      <c r="U17" s="67"/>
      <c r="V17" s="67" t="s">
        <v>1260</v>
      </c>
      <c r="W17" s="67" t="s">
        <v>1300</v>
      </c>
      <c r="X17" s="67" t="s">
        <v>1301</v>
      </c>
      <c r="Y17" s="67" t="s">
        <v>1261</v>
      </c>
      <c r="Z17" s="67"/>
      <c r="AA17" s="67" t="s">
        <v>1262</v>
      </c>
      <c r="AB17" s="67" t="s">
        <v>1304</v>
      </c>
      <c r="AC17" s="67" t="s">
        <v>1305</v>
      </c>
      <c r="AD17" s="67" t="s">
        <v>1263</v>
      </c>
      <c r="AE17" s="67"/>
      <c r="AF17" s="67" t="s">
        <v>1264</v>
      </c>
      <c r="AG17" s="67" t="s">
        <v>1302</v>
      </c>
      <c r="AH17" s="67" t="s">
        <v>1303</v>
      </c>
      <c r="AI17" s="67" t="s">
        <v>1265</v>
      </c>
      <c r="AJ17" s="67" t="s">
        <v>1266</v>
      </c>
      <c r="AK17" s="70" t="s">
        <v>1306</v>
      </c>
      <c r="AL17" s="64" t="s">
        <v>1309</v>
      </c>
      <c r="AM17" s="64" t="s">
        <v>1316</v>
      </c>
      <c r="AN17" s="67" t="s">
        <v>1353</v>
      </c>
      <c r="AO17" s="67" t="s">
        <v>1354</v>
      </c>
      <c r="AP17" s="67" t="s">
        <v>1355</v>
      </c>
      <c r="AQ17" s="67" t="s">
        <v>1358</v>
      </c>
    </row>
    <row r="18" spans="1:43" ht="29.25" customHeight="1" thickBot="1">
      <c r="G18" s="65">
        <f>G16/B16</f>
        <v>98.818181818181813</v>
      </c>
      <c r="H18" s="65">
        <f>H16/B16</f>
        <v>5.9344043933362824</v>
      </c>
      <c r="I18" s="65">
        <f>I16/B16</f>
        <v>4</v>
      </c>
      <c r="J18" s="65">
        <f>J16/B16</f>
        <v>0.24323757254097805</v>
      </c>
      <c r="L18" s="65">
        <f>L16/B16</f>
        <v>74.454545454545453</v>
      </c>
      <c r="M18" s="65">
        <f>M16/B16</f>
        <v>5.0764904462582479</v>
      </c>
      <c r="N18" s="65">
        <f>N16/B16</f>
        <v>3.1818181818181817</v>
      </c>
      <c r="O18" s="65">
        <f>O16/B16</f>
        <v>0.21537915644726791</v>
      </c>
      <c r="Q18" s="65">
        <f>Q16/B16</f>
        <v>26.636363636363637</v>
      </c>
      <c r="R18" s="65">
        <f>R16/B16</f>
        <v>2.2122759662078546</v>
      </c>
      <c r="S18" s="65">
        <f>S16/B16</f>
        <v>1.2727272727272727</v>
      </c>
      <c r="T18" s="65">
        <f>T16/B16</f>
        <v>8.2509839661542447E-2</v>
      </c>
      <c r="V18" s="65">
        <f>V16/B16</f>
        <v>47.81818181818182</v>
      </c>
      <c r="W18" s="65">
        <f>W16/B16</f>
        <v>2.8642144800503933</v>
      </c>
      <c r="X18" s="65">
        <f>X16/B16</f>
        <v>2.2727272727272729</v>
      </c>
      <c r="Y18" s="65">
        <f>Y16/B16</f>
        <v>0.14660669052309919</v>
      </c>
      <c r="AA18" s="65">
        <f>AA16/B16</f>
        <v>38</v>
      </c>
      <c r="AB18" s="65">
        <f>AB16/B16</f>
        <v>1.8628554005334192</v>
      </c>
      <c r="AC18" s="65">
        <f>AC16/B16</f>
        <v>2.0909090909090908</v>
      </c>
      <c r="AD18" s="65">
        <f>AD16/B16</f>
        <v>0.1332228521392608</v>
      </c>
      <c r="AF18" s="65">
        <f>AF16/B16</f>
        <v>57.090909090909093</v>
      </c>
      <c r="AG18" s="65">
        <f>AG16/B16</f>
        <v>4.1281193402400831</v>
      </c>
      <c r="AH18" s="65">
        <f>AH16/B16</f>
        <v>2.2727272727272729</v>
      </c>
      <c r="AI18" s="65">
        <f>AI16/B16</f>
        <v>0.16292109507279784</v>
      </c>
      <c r="AJ18" s="65">
        <f>AJ16/B16</f>
        <v>1.3636363636363635</v>
      </c>
      <c r="AK18" s="65">
        <f>AK16/B16</f>
        <v>3.9500265816055286E-2</v>
      </c>
      <c r="AL18" s="65">
        <f>AL16/B16</f>
        <v>7.0053636363636373</v>
      </c>
      <c r="AM18" s="65">
        <f>AM16/B16</f>
        <v>0.37903896264725989</v>
      </c>
      <c r="AN18" s="65">
        <f>AN16/B16</f>
        <v>0.18181818181818182</v>
      </c>
      <c r="AO18" s="65">
        <f>AO16/B16</f>
        <v>9.0909090909090912E-2</v>
      </c>
      <c r="AP18" s="65">
        <f>AP16/B16</f>
        <v>9.0909090909090912E-2</v>
      </c>
      <c r="AQ18" s="65">
        <f>AQ16/B16</f>
        <v>0.27272727272727271</v>
      </c>
    </row>
    <row r="20" spans="1:43">
      <c r="A20" s="59" t="s">
        <v>936</v>
      </c>
      <c r="B20" s="59" t="s">
        <v>981</v>
      </c>
      <c r="C20" s="59"/>
      <c r="D20" s="59" t="s">
        <v>982</v>
      </c>
      <c r="E20" s="59"/>
      <c r="F20" s="59"/>
      <c r="G20" s="59"/>
      <c r="H20" s="59"/>
      <c r="I20" s="60"/>
      <c r="J20" s="20"/>
      <c r="K20" s="20"/>
      <c r="N20" s="59" t="s">
        <v>1310</v>
      </c>
      <c r="O20" s="60" t="s">
        <v>1311</v>
      </c>
      <c r="P20" s="60" t="s">
        <v>1312</v>
      </c>
      <c r="Q20" s="60" t="s">
        <v>1313</v>
      </c>
      <c r="R20" s="60"/>
    </row>
    <row r="21" spans="1:43">
      <c r="A21" s="60"/>
      <c r="B21" s="60"/>
      <c r="C21" s="60"/>
      <c r="D21" s="60"/>
      <c r="E21" s="60"/>
      <c r="F21" s="60"/>
      <c r="G21" s="60"/>
      <c r="H21" s="60"/>
      <c r="I21" s="60"/>
      <c r="J21" s="20"/>
      <c r="K21" s="20"/>
      <c r="N21" s="20"/>
      <c r="O21" s="20"/>
      <c r="P21" s="20"/>
      <c r="Q21" s="20"/>
    </row>
    <row r="22" spans="1:43">
      <c r="A22" s="60" t="s">
        <v>1207</v>
      </c>
      <c r="B22" s="60">
        <v>3</v>
      </c>
      <c r="C22" s="60"/>
      <c r="D22" s="60">
        <v>12</v>
      </c>
      <c r="E22" s="60">
        <v>12</v>
      </c>
      <c r="F22" s="60">
        <v>12</v>
      </c>
      <c r="G22" s="60"/>
      <c r="H22" s="60"/>
      <c r="I22" s="60"/>
      <c r="J22" s="20"/>
      <c r="K22" s="20"/>
      <c r="N22" s="20">
        <v>11.766</v>
      </c>
      <c r="O22" s="20">
        <v>3.9220000000000002</v>
      </c>
      <c r="P22" s="20">
        <v>3.9220000000000002</v>
      </c>
      <c r="Q22" s="20">
        <v>3.9220000000000002</v>
      </c>
    </row>
    <row r="23" spans="1:43">
      <c r="A23" s="60" t="s">
        <v>1208</v>
      </c>
      <c r="B23" s="60">
        <v>5</v>
      </c>
      <c r="C23" s="60"/>
      <c r="D23" s="60">
        <v>1</v>
      </c>
      <c r="E23" s="60">
        <v>3</v>
      </c>
      <c r="F23" s="60">
        <v>27</v>
      </c>
      <c r="G23" s="60" t="s">
        <v>929</v>
      </c>
      <c r="H23" s="60"/>
      <c r="I23" s="60" t="s">
        <v>929</v>
      </c>
      <c r="J23" s="20"/>
      <c r="K23" s="20"/>
      <c r="N23" s="20">
        <v>12.255000000000001</v>
      </c>
      <c r="O23" s="20">
        <v>5</v>
      </c>
      <c r="P23" s="20">
        <v>4.8040000000000003</v>
      </c>
      <c r="Q23" s="20">
        <v>2.4510000000000001</v>
      </c>
    </row>
    <row r="24" spans="1:43">
      <c r="A24" s="60" t="s">
        <v>1209</v>
      </c>
      <c r="B24" s="60">
        <v>7</v>
      </c>
      <c r="C24" s="60"/>
      <c r="D24" s="60">
        <v>2</v>
      </c>
      <c r="E24" s="60">
        <v>2</v>
      </c>
      <c r="F24" s="60" t="s">
        <v>929</v>
      </c>
      <c r="G24" s="60" t="s">
        <v>929</v>
      </c>
      <c r="H24" s="60"/>
      <c r="I24" s="60" t="s">
        <v>929</v>
      </c>
      <c r="J24" s="60" t="s">
        <v>929</v>
      </c>
      <c r="K24" s="60" t="s">
        <v>929</v>
      </c>
      <c r="N24" s="20">
        <v>9.8040000000000003</v>
      </c>
      <c r="O24" s="20">
        <v>4.9020000000000001</v>
      </c>
      <c r="P24" s="20">
        <v>4.9020000000000001</v>
      </c>
      <c r="Q24" s="20"/>
    </row>
    <row r="25" spans="1:43">
      <c r="A25" s="60" t="s">
        <v>1210</v>
      </c>
      <c r="B25" s="60">
        <v>1</v>
      </c>
      <c r="C25" s="60"/>
      <c r="D25" s="60">
        <v>2</v>
      </c>
      <c r="E25" s="60"/>
      <c r="F25" s="60"/>
      <c r="G25" s="60"/>
      <c r="H25" s="60"/>
      <c r="I25" s="60"/>
      <c r="J25" s="20"/>
      <c r="K25" s="20"/>
      <c r="N25" s="20">
        <v>4.9020000000000001</v>
      </c>
      <c r="O25" s="20">
        <v>4.9020000000000001</v>
      </c>
      <c r="P25" s="20"/>
      <c r="Q25" s="20"/>
    </row>
    <row r="26" spans="1:43">
      <c r="A26" s="60" t="s">
        <v>1211</v>
      </c>
      <c r="B26" s="60">
        <v>4</v>
      </c>
      <c r="C26" s="60"/>
      <c r="D26" s="60">
        <v>16</v>
      </c>
      <c r="E26" s="60">
        <v>16</v>
      </c>
      <c r="F26" s="60">
        <v>19</v>
      </c>
      <c r="G26" s="60" t="s">
        <v>929</v>
      </c>
      <c r="H26" s="60"/>
      <c r="I26" s="60"/>
      <c r="J26" s="20"/>
      <c r="K26" s="20"/>
      <c r="N26" s="20">
        <v>10.292999999999999</v>
      </c>
      <c r="O26" s="20">
        <v>3.5289999999999999</v>
      </c>
      <c r="P26" s="20">
        <v>3.5289999999999999</v>
      </c>
      <c r="Q26" s="20">
        <v>3.2349999999999999</v>
      </c>
    </row>
    <row r="27" spans="1:43">
      <c r="A27" s="60" t="s">
        <v>1212</v>
      </c>
      <c r="B27" s="60">
        <v>1</v>
      </c>
      <c r="C27" s="60"/>
      <c r="D27" s="60">
        <v>42</v>
      </c>
      <c r="E27" s="60"/>
      <c r="F27" s="60"/>
      <c r="G27" s="60"/>
      <c r="H27" s="60"/>
      <c r="I27" s="60"/>
      <c r="J27" s="20"/>
      <c r="K27" s="20"/>
      <c r="N27" s="20">
        <v>0.98</v>
      </c>
      <c r="O27" s="20">
        <v>0.98</v>
      </c>
      <c r="P27" s="20"/>
      <c r="Q27" s="20"/>
    </row>
    <row r="28" spans="1:43">
      <c r="A28" s="60" t="s">
        <v>1213</v>
      </c>
      <c r="B28" s="60">
        <v>3</v>
      </c>
      <c r="C28" s="60"/>
      <c r="D28" s="60">
        <v>2</v>
      </c>
      <c r="E28" s="60">
        <v>3</v>
      </c>
      <c r="F28" s="60">
        <v>21</v>
      </c>
      <c r="G28" s="60"/>
      <c r="H28" s="60"/>
      <c r="I28" s="60"/>
      <c r="J28" s="20"/>
      <c r="K28" s="20"/>
      <c r="N28" s="20">
        <v>12.744999999999999</v>
      </c>
      <c r="O28" s="20">
        <v>4.9020000000000001</v>
      </c>
      <c r="P28" s="20">
        <v>4.8040000000000003</v>
      </c>
      <c r="Q28" s="20">
        <v>3.0390000000000001</v>
      </c>
    </row>
    <row r="29" spans="1:43">
      <c r="A29" s="60" t="s">
        <v>1214</v>
      </c>
      <c r="B29" s="60">
        <v>1</v>
      </c>
      <c r="C29" s="60"/>
      <c r="D29" s="60">
        <v>1</v>
      </c>
      <c r="E29" s="60"/>
      <c r="F29" s="60"/>
      <c r="G29" s="60"/>
      <c r="H29" s="60"/>
      <c r="I29" s="60"/>
      <c r="J29" s="20"/>
      <c r="K29" s="20"/>
      <c r="N29" s="20">
        <v>5</v>
      </c>
      <c r="O29" s="20">
        <v>5</v>
      </c>
      <c r="P29" s="20"/>
      <c r="Q29" s="20"/>
    </row>
    <row r="30" spans="1:43">
      <c r="A30" s="60" t="s">
        <v>1215</v>
      </c>
      <c r="B30" s="60">
        <v>1</v>
      </c>
      <c r="C30" s="60"/>
      <c r="D30" s="60">
        <v>6</v>
      </c>
      <c r="E30" s="60"/>
      <c r="F30" s="60"/>
      <c r="G30" s="60"/>
      <c r="H30" s="60"/>
      <c r="I30" s="60"/>
      <c r="J30" s="20"/>
      <c r="K30" s="20"/>
      <c r="N30" s="20">
        <v>4.51</v>
      </c>
      <c r="O30" s="20">
        <v>4.51</v>
      </c>
      <c r="P30" s="20"/>
      <c r="Q30" s="20"/>
    </row>
    <row r="31" spans="1:43">
      <c r="A31" t="s">
        <v>1344</v>
      </c>
      <c r="B31" s="60">
        <v>1</v>
      </c>
      <c r="D31" s="60">
        <v>3</v>
      </c>
      <c r="N31">
        <v>4.8040000000000003</v>
      </c>
      <c r="O31">
        <v>4.8040000000000003</v>
      </c>
    </row>
  </sheetData>
  <hyperlinks>
    <hyperlink ref="A3" r:id="rId1"/>
  </hyperlinks>
  <pageMargins left="0.7" right="0.7" top="0.75" bottom="0.75" header="0.3" footer="0.3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8"/>
  <sheetViews>
    <sheetView topLeftCell="P4" workbookViewId="0">
      <selection activeCell="AQ5" sqref="AQ5:AQ14"/>
    </sheetView>
  </sheetViews>
  <sheetFormatPr baseColWidth="10" defaultColWidth="8.83203125" defaultRowHeight="14" x14ac:dyDescent="0"/>
  <cols>
    <col min="1" max="1" width="18.33203125" customWidth="1"/>
    <col min="2" max="2" width="5.5" customWidth="1"/>
    <col min="3" max="7" width="5.6640625" customWidth="1"/>
    <col min="8" max="8" width="5.6640625" style="20" customWidth="1"/>
    <col min="9" max="12" width="5.6640625" customWidth="1"/>
    <col min="13" max="13" width="5.6640625" style="20" customWidth="1"/>
    <col min="14" max="17" width="5.6640625" customWidth="1"/>
    <col min="18" max="18" width="5.6640625" style="20" customWidth="1"/>
    <col min="19" max="22" width="5.6640625" customWidth="1"/>
    <col min="23" max="23" width="5.6640625" style="20" customWidth="1"/>
    <col min="24" max="27" width="5.6640625" customWidth="1"/>
    <col min="28" max="28" width="5.6640625" style="20" customWidth="1"/>
    <col min="29" max="32" width="5.6640625" customWidth="1"/>
    <col min="33" max="33" width="5.6640625" style="20" customWidth="1"/>
    <col min="34" max="35" width="5.6640625" customWidth="1"/>
  </cols>
  <sheetData>
    <row r="1" spans="1:43">
      <c r="A1">
        <v>46</v>
      </c>
      <c r="B1" t="s">
        <v>40</v>
      </c>
      <c r="C1">
        <v>69</v>
      </c>
      <c r="D1">
        <v>33</v>
      </c>
      <c r="E1">
        <f>AVERAGE(C1:D1)</f>
        <v>51</v>
      </c>
      <c r="K1">
        <v>41</v>
      </c>
      <c r="L1" t="s">
        <v>40</v>
      </c>
      <c r="N1">
        <v>69</v>
      </c>
      <c r="O1">
        <v>33</v>
      </c>
      <c r="P1">
        <v>21</v>
      </c>
      <c r="Q1">
        <v>16</v>
      </c>
      <c r="S1">
        <v>20</v>
      </c>
      <c r="T1">
        <v>31.8</v>
      </c>
    </row>
    <row r="2" spans="1:43">
      <c r="A2" t="s">
        <v>636</v>
      </c>
    </row>
    <row r="3" spans="1:43" ht="15" thickBot="1">
      <c r="A3" s="19" t="s">
        <v>635</v>
      </c>
    </row>
    <row r="4" spans="1:43" ht="73.5" customHeight="1" thickBot="1">
      <c r="B4" t="s">
        <v>939</v>
      </c>
      <c r="C4" s="40" t="s">
        <v>938</v>
      </c>
      <c r="D4" s="41" t="s">
        <v>960</v>
      </c>
      <c r="E4" s="42" t="s">
        <v>959</v>
      </c>
      <c r="F4" s="48" t="s">
        <v>946</v>
      </c>
      <c r="G4" s="49" t="s">
        <v>944</v>
      </c>
      <c r="H4" s="49" t="s">
        <v>1284</v>
      </c>
      <c r="I4" s="49" t="s">
        <v>945</v>
      </c>
      <c r="J4" s="50" t="s">
        <v>964</v>
      </c>
      <c r="K4" s="45" t="s">
        <v>947</v>
      </c>
      <c r="L4" s="49" t="s">
        <v>942</v>
      </c>
      <c r="M4" s="49" t="s">
        <v>1285</v>
      </c>
      <c r="N4" s="49" t="s">
        <v>943</v>
      </c>
      <c r="O4" s="50" t="s">
        <v>965</v>
      </c>
      <c r="P4" s="45" t="s">
        <v>951</v>
      </c>
      <c r="Q4" s="49" t="s">
        <v>952</v>
      </c>
      <c r="R4" s="49" t="s">
        <v>1286</v>
      </c>
      <c r="S4" s="49" t="s">
        <v>937</v>
      </c>
      <c r="T4" s="50" t="s">
        <v>966</v>
      </c>
      <c r="U4" s="45" t="s">
        <v>953</v>
      </c>
      <c r="V4" s="49" t="s">
        <v>954</v>
      </c>
      <c r="W4" s="49" t="s">
        <v>1287</v>
      </c>
      <c r="X4" s="49" t="s">
        <v>955</v>
      </c>
      <c r="Y4" s="50" t="s">
        <v>967</v>
      </c>
      <c r="Z4" s="45" t="s">
        <v>948</v>
      </c>
      <c r="AA4" s="49" t="s">
        <v>949</v>
      </c>
      <c r="AB4" s="49" t="s">
        <v>1290</v>
      </c>
      <c r="AC4" s="49" t="s">
        <v>950</v>
      </c>
      <c r="AD4" s="50" t="s">
        <v>968</v>
      </c>
      <c r="AE4" s="45" t="s">
        <v>956</v>
      </c>
      <c r="AF4" s="49" t="s">
        <v>957</v>
      </c>
      <c r="AG4" s="49" t="s">
        <v>1291</v>
      </c>
      <c r="AH4" s="49" t="s">
        <v>958</v>
      </c>
      <c r="AI4" s="50" t="s">
        <v>969</v>
      </c>
      <c r="AJ4" s="72" t="s">
        <v>1252</v>
      </c>
      <c r="AK4" s="50" t="s">
        <v>1307</v>
      </c>
      <c r="AL4" s="72" t="s">
        <v>1309</v>
      </c>
      <c r="AM4" s="50" t="s">
        <v>1316</v>
      </c>
      <c r="AN4" s="72" t="s">
        <v>1317</v>
      </c>
      <c r="AO4" s="89" t="s">
        <v>1318</v>
      </c>
      <c r="AP4" s="108" t="s">
        <v>1319</v>
      </c>
      <c r="AQ4" s="110" t="s">
        <v>1357</v>
      </c>
    </row>
    <row r="5" spans="1:43">
      <c r="A5" s="3" t="s">
        <v>625</v>
      </c>
      <c r="B5" s="3" t="s">
        <v>925</v>
      </c>
      <c r="C5" s="28">
        <v>1996</v>
      </c>
      <c r="D5" s="29">
        <v>2013</v>
      </c>
      <c r="E5" s="30">
        <f>D5-C5</f>
        <v>17</v>
      </c>
      <c r="F5" s="28">
        <v>8</v>
      </c>
      <c r="G5" s="29">
        <v>145</v>
      </c>
      <c r="H5" s="29">
        <f>G5/E5</f>
        <v>8.5294117647058822</v>
      </c>
      <c r="I5" s="29">
        <v>5</v>
      </c>
      <c r="J5" s="30">
        <f>I5/E5</f>
        <v>0.29411764705882354</v>
      </c>
      <c r="K5" s="28">
        <v>8</v>
      </c>
      <c r="L5" s="29">
        <v>145</v>
      </c>
      <c r="M5" s="29">
        <f>L5/E5</f>
        <v>8.5294117647058822</v>
      </c>
      <c r="N5" s="29">
        <v>5</v>
      </c>
      <c r="O5" s="30">
        <f>N5/E5</f>
        <v>0.29411764705882354</v>
      </c>
      <c r="P5" s="28">
        <v>0</v>
      </c>
      <c r="Q5" s="29">
        <v>0</v>
      </c>
      <c r="R5" s="29">
        <f>Q5/E5</f>
        <v>0</v>
      </c>
      <c r="S5" s="29">
        <v>0</v>
      </c>
      <c r="T5" s="30">
        <f>S5/E5</f>
        <v>0</v>
      </c>
      <c r="U5" s="28">
        <v>8</v>
      </c>
      <c r="V5" s="29">
        <v>145</v>
      </c>
      <c r="W5" s="29">
        <f>V5/E5</f>
        <v>8.5294117647058822</v>
      </c>
      <c r="X5" s="29">
        <v>5</v>
      </c>
      <c r="Y5" s="30">
        <f>X5/E5</f>
        <v>0.29411764705882354</v>
      </c>
      <c r="Z5" s="28">
        <v>8</v>
      </c>
      <c r="AA5" s="29">
        <v>145</v>
      </c>
      <c r="AB5" s="29">
        <f>AA5/E5</f>
        <v>8.5294117647058822</v>
      </c>
      <c r="AC5" s="29">
        <v>5</v>
      </c>
      <c r="AD5" s="30">
        <f>AC5/E5</f>
        <v>0.29411764705882354</v>
      </c>
      <c r="AE5" s="28">
        <v>7</v>
      </c>
      <c r="AF5" s="29">
        <v>145</v>
      </c>
      <c r="AG5" s="29">
        <f>AF5/E5</f>
        <v>8.5294117647058822</v>
      </c>
      <c r="AH5" s="29">
        <v>5</v>
      </c>
      <c r="AI5" s="30">
        <f>AH5/E5</f>
        <v>0.29411764705882354</v>
      </c>
      <c r="AJ5" s="78">
        <v>0</v>
      </c>
      <c r="AK5" s="30">
        <f>AJ5/E5</f>
        <v>0</v>
      </c>
      <c r="AL5" s="28">
        <v>4.51</v>
      </c>
      <c r="AM5" s="30">
        <f>AL5/E5</f>
        <v>0.26529411764705879</v>
      </c>
      <c r="AN5" s="28">
        <v>0</v>
      </c>
      <c r="AO5" s="30">
        <v>0</v>
      </c>
      <c r="AP5" s="87">
        <v>0</v>
      </c>
      <c r="AQ5" s="87">
        <v>0</v>
      </c>
    </row>
    <row r="6" spans="1:43">
      <c r="A6" t="s">
        <v>627</v>
      </c>
      <c r="B6" s="20" t="s">
        <v>940</v>
      </c>
      <c r="C6" s="31">
        <v>1992</v>
      </c>
      <c r="D6" s="27">
        <v>2013</v>
      </c>
      <c r="E6" s="32">
        <f t="shared" ref="E6:E14" si="0">D6-C6</f>
        <v>21</v>
      </c>
      <c r="F6" s="31">
        <v>11</v>
      </c>
      <c r="G6" s="36">
        <v>381</v>
      </c>
      <c r="H6" s="27">
        <f t="shared" ref="H6:H14" si="1">G6/E6</f>
        <v>18.142857142857142</v>
      </c>
      <c r="I6" s="36">
        <v>6</v>
      </c>
      <c r="J6" s="32">
        <f t="shared" ref="J6:J14" si="2">I6/E6</f>
        <v>0.2857142857142857</v>
      </c>
      <c r="K6" s="31">
        <v>10</v>
      </c>
      <c r="L6" s="36">
        <v>378</v>
      </c>
      <c r="M6" s="27">
        <f t="shared" ref="M6:M14" si="3">L6/E6</f>
        <v>18</v>
      </c>
      <c r="N6" s="36">
        <v>6</v>
      </c>
      <c r="O6" s="32">
        <f t="shared" ref="O6:O14" si="4">N6/E6</f>
        <v>0.2857142857142857</v>
      </c>
      <c r="P6" s="31">
        <v>2</v>
      </c>
      <c r="Q6" s="36">
        <v>96</v>
      </c>
      <c r="R6" s="27">
        <f t="shared" ref="R6:R14" si="5">Q6/E6</f>
        <v>4.5714285714285712</v>
      </c>
      <c r="S6" s="36">
        <v>2</v>
      </c>
      <c r="T6" s="32">
        <f t="shared" ref="T6:T14" si="6">S6/E6</f>
        <v>9.5238095238095233E-2</v>
      </c>
      <c r="U6" s="31">
        <v>8</v>
      </c>
      <c r="V6" s="36">
        <v>282</v>
      </c>
      <c r="W6" s="27">
        <f t="shared" ref="W6:W14" si="7">V6/E6</f>
        <v>13.428571428571429</v>
      </c>
      <c r="X6" s="36">
        <v>4</v>
      </c>
      <c r="Y6" s="32">
        <f t="shared" ref="Y6:Y14" si="8">X6/E6</f>
        <v>0.19047619047619047</v>
      </c>
      <c r="Z6" s="31">
        <v>7</v>
      </c>
      <c r="AA6" s="36">
        <v>282</v>
      </c>
      <c r="AB6" s="27">
        <f t="shared" ref="AB6:AB14" si="9">AA6/E6</f>
        <v>13.428571428571429</v>
      </c>
      <c r="AC6" s="36">
        <v>4</v>
      </c>
      <c r="AD6" s="32">
        <f t="shared" ref="AD6:AD14" si="10">AC6/E6</f>
        <v>0.19047619047619047</v>
      </c>
      <c r="AE6" s="31">
        <v>10</v>
      </c>
      <c r="AF6" s="36">
        <v>381</v>
      </c>
      <c r="AG6" s="27">
        <f t="shared" ref="AG6:AG14" si="11">AF6/E6</f>
        <v>18.142857142857142</v>
      </c>
      <c r="AH6" s="36">
        <v>6</v>
      </c>
      <c r="AI6" s="32">
        <f t="shared" ref="AI6:AI14" si="12">AH6/E6</f>
        <v>0.2857142857142857</v>
      </c>
      <c r="AJ6" s="39">
        <v>1</v>
      </c>
      <c r="AK6" s="32">
        <f t="shared" ref="AK6:AK14" si="13">AJ6/E6</f>
        <v>4.7619047619047616E-2</v>
      </c>
      <c r="AL6" s="31">
        <v>9.02</v>
      </c>
      <c r="AM6" s="32">
        <f t="shared" ref="AM6:AM14" si="14">AL6/E6</f>
        <v>0.42952380952380953</v>
      </c>
      <c r="AN6" s="31">
        <v>0</v>
      </c>
      <c r="AO6" s="32">
        <v>1</v>
      </c>
      <c r="AP6" s="109">
        <v>0</v>
      </c>
      <c r="AQ6" s="109">
        <v>0</v>
      </c>
    </row>
    <row r="7" spans="1:43">
      <c r="A7" t="s">
        <v>629</v>
      </c>
      <c r="B7" t="s">
        <v>940</v>
      </c>
      <c r="C7" s="31">
        <v>1993</v>
      </c>
      <c r="D7" s="27">
        <v>2013</v>
      </c>
      <c r="E7" s="32">
        <f t="shared" si="0"/>
        <v>20</v>
      </c>
      <c r="F7" s="31">
        <v>7</v>
      </c>
      <c r="G7" s="36">
        <v>223</v>
      </c>
      <c r="H7" s="27">
        <f t="shared" si="1"/>
        <v>11.15</v>
      </c>
      <c r="I7" s="36">
        <v>5</v>
      </c>
      <c r="J7" s="32">
        <f t="shared" si="2"/>
        <v>0.25</v>
      </c>
      <c r="K7" s="31">
        <v>7</v>
      </c>
      <c r="L7" s="36">
        <v>223</v>
      </c>
      <c r="M7" s="27">
        <f t="shared" si="3"/>
        <v>11.15</v>
      </c>
      <c r="N7" s="36">
        <v>5</v>
      </c>
      <c r="O7" s="32">
        <f t="shared" si="4"/>
        <v>0.25</v>
      </c>
      <c r="P7" s="31">
        <v>0</v>
      </c>
      <c r="Q7" s="36">
        <v>0</v>
      </c>
      <c r="R7" s="27">
        <f t="shared" si="5"/>
        <v>0</v>
      </c>
      <c r="S7" s="36">
        <v>0</v>
      </c>
      <c r="T7" s="32">
        <f t="shared" si="6"/>
        <v>0</v>
      </c>
      <c r="U7" s="31">
        <v>7</v>
      </c>
      <c r="V7" s="36">
        <v>223</v>
      </c>
      <c r="W7" s="27">
        <f t="shared" si="7"/>
        <v>11.15</v>
      </c>
      <c r="X7" s="36">
        <v>5</v>
      </c>
      <c r="Y7" s="32">
        <f t="shared" si="8"/>
        <v>0.25</v>
      </c>
      <c r="Z7" s="31">
        <v>6</v>
      </c>
      <c r="AA7" s="36">
        <v>216</v>
      </c>
      <c r="AB7" s="27">
        <f t="shared" si="9"/>
        <v>10.8</v>
      </c>
      <c r="AC7" s="36">
        <v>4</v>
      </c>
      <c r="AD7" s="32">
        <f t="shared" si="10"/>
        <v>0.2</v>
      </c>
      <c r="AE7" s="31">
        <v>7</v>
      </c>
      <c r="AF7" s="36">
        <v>223</v>
      </c>
      <c r="AG7" s="27">
        <f t="shared" si="11"/>
        <v>11.15</v>
      </c>
      <c r="AH7" s="36">
        <v>5</v>
      </c>
      <c r="AI7" s="32">
        <f t="shared" si="12"/>
        <v>0.25</v>
      </c>
      <c r="AJ7" s="39">
        <v>0</v>
      </c>
      <c r="AK7" s="32">
        <f t="shared" si="13"/>
        <v>0</v>
      </c>
      <c r="AL7" s="31">
        <v>9.4120000000000008</v>
      </c>
      <c r="AM7" s="32">
        <f t="shared" si="14"/>
        <v>0.47060000000000002</v>
      </c>
      <c r="AN7" s="31">
        <v>1</v>
      </c>
      <c r="AO7" s="32">
        <v>0</v>
      </c>
      <c r="AP7" s="109">
        <v>0</v>
      </c>
      <c r="AQ7" s="109">
        <v>0</v>
      </c>
    </row>
    <row r="8" spans="1:43">
      <c r="A8" t="s">
        <v>631</v>
      </c>
      <c r="B8" s="20" t="s">
        <v>940</v>
      </c>
      <c r="C8" s="31">
        <v>1968</v>
      </c>
      <c r="D8" s="27">
        <v>2013</v>
      </c>
      <c r="E8" s="32">
        <f t="shared" si="0"/>
        <v>45</v>
      </c>
      <c r="F8" s="31">
        <v>24</v>
      </c>
      <c r="G8" s="36">
        <v>50</v>
      </c>
      <c r="H8" s="27">
        <f t="shared" si="1"/>
        <v>1.1111111111111112</v>
      </c>
      <c r="I8" s="36">
        <v>4</v>
      </c>
      <c r="J8" s="32">
        <f t="shared" si="2"/>
        <v>8.8888888888888892E-2</v>
      </c>
      <c r="K8" s="31">
        <v>11</v>
      </c>
      <c r="L8" s="36">
        <v>22</v>
      </c>
      <c r="M8" s="27">
        <f t="shared" si="3"/>
        <v>0.48888888888888887</v>
      </c>
      <c r="N8" s="36">
        <v>3</v>
      </c>
      <c r="O8" s="32">
        <f t="shared" si="4"/>
        <v>6.6666666666666666E-2</v>
      </c>
      <c r="P8" s="31">
        <v>3</v>
      </c>
      <c r="Q8" s="36">
        <v>11</v>
      </c>
      <c r="R8" s="27">
        <f t="shared" si="5"/>
        <v>0.24444444444444444</v>
      </c>
      <c r="S8" s="36">
        <v>2</v>
      </c>
      <c r="T8" s="32">
        <f t="shared" si="6"/>
        <v>4.4444444444444446E-2</v>
      </c>
      <c r="U8" s="31">
        <v>8</v>
      </c>
      <c r="V8" s="36">
        <v>11</v>
      </c>
      <c r="W8" s="27">
        <f t="shared" si="7"/>
        <v>0.24444444444444444</v>
      </c>
      <c r="X8" s="36">
        <v>2</v>
      </c>
      <c r="Y8" s="32">
        <f t="shared" si="8"/>
        <v>4.4444444444444446E-2</v>
      </c>
      <c r="Z8" s="31">
        <v>7</v>
      </c>
      <c r="AA8" s="36">
        <v>10</v>
      </c>
      <c r="AB8" s="27">
        <f t="shared" si="9"/>
        <v>0.22222222222222221</v>
      </c>
      <c r="AC8" s="36">
        <v>2</v>
      </c>
      <c r="AD8" s="32">
        <f t="shared" si="10"/>
        <v>4.4444444444444446E-2</v>
      </c>
      <c r="AE8" s="31">
        <v>8</v>
      </c>
      <c r="AF8" s="36">
        <v>12</v>
      </c>
      <c r="AG8" s="27">
        <f t="shared" si="11"/>
        <v>0.26666666666666666</v>
      </c>
      <c r="AH8" s="36">
        <v>2</v>
      </c>
      <c r="AI8" s="32">
        <f t="shared" si="12"/>
        <v>4.4444444444444446E-2</v>
      </c>
      <c r="AJ8" s="39">
        <v>120</v>
      </c>
      <c r="AK8" s="32">
        <f t="shared" si="13"/>
        <v>2.6666666666666665</v>
      </c>
      <c r="AL8" s="31">
        <v>30.786999999999999</v>
      </c>
      <c r="AM8" s="32">
        <f t="shared" si="14"/>
        <v>0.68415555555555552</v>
      </c>
      <c r="AN8" s="31">
        <v>4</v>
      </c>
      <c r="AO8" s="32">
        <v>2</v>
      </c>
      <c r="AP8" s="109">
        <v>1</v>
      </c>
      <c r="AQ8" s="109">
        <v>18</v>
      </c>
    </row>
    <row r="9" spans="1:43">
      <c r="A9" t="s">
        <v>633</v>
      </c>
      <c r="B9" t="s">
        <v>940</v>
      </c>
      <c r="C9" s="31">
        <v>2007</v>
      </c>
      <c r="D9" s="27">
        <v>2013</v>
      </c>
      <c r="E9" s="32">
        <f t="shared" si="0"/>
        <v>6</v>
      </c>
      <c r="F9" s="31">
        <v>5</v>
      </c>
      <c r="G9" s="36">
        <v>17</v>
      </c>
      <c r="H9" s="27">
        <f t="shared" si="1"/>
        <v>2.8333333333333335</v>
      </c>
      <c r="I9" s="36">
        <v>3</v>
      </c>
      <c r="J9" s="32">
        <f t="shared" si="2"/>
        <v>0.5</v>
      </c>
      <c r="K9" s="31">
        <v>5</v>
      </c>
      <c r="L9" s="36">
        <v>17</v>
      </c>
      <c r="M9" s="27">
        <f t="shared" si="3"/>
        <v>2.8333333333333335</v>
      </c>
      <c r="N9" s="36">
        <v>3</v>
      </c>
      <c r="O9" s="32">
        <f t="shared" si="4"/>
        <v>0.5</v>
      </c>
      <c r="P9" s="31">
        <v>0</v>
      </c>
      <c r="Q9" s="36">
        <v>0</v>
      </c>
      <c r="R9" s="27">
        <f t="shared" si="5"/>
        <v>0</v>
      </c>
      <c r="S9" s="36">
        <v>0</v>
      </c>
      <c r="T9" s="32">
        <f t="shared" si="6"/>
        <v>0</v>
      </c>
      <c r="U9" s="31">
        <v>5</v>
      </c>
      <c r="V9" s="36">
        <v>17</v>
      </c>
      <c r="W9" s="27">
        <f t="shared" si="7"/>
        <v>2.8333333333333335</v>
      </c>
      <c r="X9" s="36">
        <v>3</v>
      </c>
      <c r="Y9" s="32">
        <f t="shared" si="8"/>
        <v>0.5</v>
      </c>
      <c r="Z9" s="31">
        <v>3</v>
      </c>
      <c r="AA9" s="36">
        <v>9</v>
      </c>
      <c r="AB9" s="27">
        <f t="shared" si="9"/>
        <v>1.5</v>
      </c>
      <c r="AC9" s="36">
        <v>2</v>
      </c>
      <c r="AD9" s="32">
        <f t="shared" si="10"/>
        <v>0.33333333333333331</v>
      </c>
      <c r="AE9" s="31">
        <v>5</v>
      </c>
      <c r="AF9" s="36">
        <v>17</v>
      </c>
      <c r="AG9" s="27">
        <f t="shared" si="11"/>
        <v>2.8333333333333335</v>
      </c>
      <c r="AH9" s="36">
        <v>3</v>
      </c>
      <c r="AI9" s="32">
        <f t="shared" si="12"/>
        <v>0.5</v>
      </c>
      <c r="AJ9" s="39">
        <v>1</v>
      </c>
      <c r="AK9" s="32">
        <f t="shared" si="13"/>
        <v>0.16666666666666666</v>
      </c>
      <c r="AL9" s="31">
        <v>0</v>
      </c>
      <c r="AM9" s="32">
        <f t="shared" si="14"/>
        <v>0</v>
      </c>
      <c r="AN9" s="31">
        <v>0</v>
      </c>
      <c r="AO9" s="32">
        <v>0</v>
      </c>
      <c r="AP9" s="109">
        <v>0</v>
      </c>
      <c r="AQ9" s="109">
        <v>0</v>
      </c>
    </row>
    <row r="10" spans="1:43">
      <c r="A10" t="s">
        <v>626</v>
      </c>
      <c r="B10" t="s">
        <v>940</v>
      </c>
      <c r="C10" s="31">
        <v>1993</v>
      </c>
      <c r="D10" s="27">
        <v>2013</v>
      </c>
      <c r="E10" s="32">
        <f t="shared" si="0"/>
        <v>20</v>
      </c>
      <c r="F10" s="31">
        <v>28</v>
      </c>
      <c r="G10" s="36">
        <v>552</v>
      </c>
      <c r="H10" s="27">
        <f t="shared" si="1"/>
        <v>27.6</v>
      </c>
      <c r="I10" s="36">
        <v>15</v>
      </c>
      <c r="J10" s="32">
        <f t="shared" si="2"/>
        <v>0.75</v>
      </c>
      <c r="K10" s="31">
        <v>25</v>
      </c>
      <c r="L10" s="36">
        <v>505</v>
      </c>
      <c r="M10" s="27">
        <f t="shared" si="3"/>
        <v>25.25</v>
      </c>
      <c r="N10" s="36">
        <v>14</v>
      </c>
      <c r="O10" s="32">
        <f t="shared" si="4"/>
        <v>0.7</v>
      </c>
      <c r="P10" s="31">
        <v>13</v>
      </c>
      <c r="Q10" s="36">
        <v>243</v>
      </c>
      <c r="R10" s="27">
        <f t="shared" si="5"/>
        <v>12.15</v>
      </c>
      <c r="S10" s="36">
        <v>9</v>
      </c>
      <c r="T10" s="32">
        <f t="shared" si="6"/>
        <v>0.45</v>
      </c>
      <c r="U10" s="31">
        <v>12</v>
      </c>
      <c r="V10" s="36">
        <v>262</v>
      </c>
      <c r="W10" s="27">
        <f t="shared" si="7"/>
        <v>13.1</v>
      </c>
      <c r="X10" s="36">
        <v>8</v>
      </c>
      <c r="Y10" s="32">
        <f t="shared" si="8"/>
        <v>0.4</v>
      </c>
      <c r="Z10" s="31">
        <v>6</v>
      </c>
      <c r="AA10" s="36">
        <v>139</v>
      </c>
      <c r="AB10" s="27">
        <f t="shared" si="9"/>
        <v>6.95</v>
      </c>
      <c r="AC10" s="36">
        <v>5</v>
      </c>
      <c r="AD10" s="32">
        <f t="shared" si="10"/>
        <v>0.25</v>
      </c>
      <c r="AE10" s="31">
        <v>15</v>
      </c>
      <c r="AF10" s="36">
        <v>394</v>
      </c>
      <c r="AG10" s="27">
        <f t="shared" si="11"/>
        <v>19.7</v>
      </c>
      <c r="AH10" s="36">
        <v>11</v>
      </c>
      <c r="AI10" s="32">
        <f t="shared" si="12"/>
        <v>0.55000000000000004</v>
      </c>
      <c r="AJ10" s="39">
        <v>0</v>
      </c>
      <c r="AK10" s="32">
        <f t="shared" si="13"/>
        <v>0</v>
      </c>
      <c r="AL10" s="31">
        <v>5</v>
      </c>
      <c r="AM10" s="32">
        <f t="shared" si="14"/>
        <v>0.25</v>
      </c>
      <c r="AN10" s="31">
        <v>0</v>
      </c>
      <c r="AO10" s="32">
        <v>0</v>
      </c>
      <c r="AP10" s="109">
        <v>0</v>
      </c>
      <c r="AQ10" s="109">
        <v>0</v>
      </c>
    </row>
    <row r="11" spans="1:43">
      <c r="A11" t="s">
        <v>628</v>
      </c>
      <c r="B11" s="20" t="s">
        <v>940</v>
      </c>
      <c r="C11" s="31">
        <v>1984</v>
      </c>
      <c r="D11" s="27">
        <v>2013</v>
      </c>
      <c r="E11" s="32">
        <f t="shared" si="0"/>
        <v>29</v>
      </c>
      <c r="F11" s="31">
        <v>11</v>
      </c>
      <c r="G11" s="36">
        <v>38</v>
      </c>
      <c r="H11" s="27">
        <f t="shared" si="1"/>
        <v>1.3103448275862069</v>
      </c>
      <c r="I11" s="36">
        <v>3</v>
      </c>
      <c r="J11" s="32">
        <f t="shared" si="2"/>
        <v>0.10344827586206896</v>
      </c>
      <c r="K11" s="31">
        <v>6</v>
      </c>
      <c r="L11" s="36">
        <v>34</v>
      </c>
      <c r="M11" s="27">
        <f t="shared" si="3"/>
        <v>1.1724137931034482</v>
      </c>
      <c r="N11" s="36">
        <v>3</v>
      </c>
      <c r="O11" s="32">
        <f t="shared" si="4"/>
        <v>0.10344827586206896</v>
      </c>
      <c r="P11" s="31">
        <v>2</v>
      </c>
      <c r="Q11" s="36">
        <v>27</v>
      </c>
      <c r="R11" s="27">
        <f t="shared" si="5"/>
        <v>0.93103448275862066</v>
      </c>
      <c r="S11" s="36">
        <v>2</v>
      </c>
      <c r="T11" s="32">
        <f t="shared" si="6"/>
        <v>6.8965517241379309E-2</v>
      </c>
      <c r="U11" s="31">
        <v>4</v>
      </c>
      <c r="V11" s="36">
        <v>7</v>
      </c>
      <c r="W11" s="27">
        <f t="shared" si="7"/>
        <v>0.2413793103448276</v>
      </c>
      <c r="X11" s="36">
        <v>2</v>
      </c>
      <c r="Y11" s="32">
        <f t="shared" si="8"/>
        <v>6.8965517241379309E-2</v>
      </c>
      <c r="Z11" s="31">
        <v>3</v>
      </c>
      <c r="AA11" s="36">
        <v>7</v>
      </c>
      <c r="AB11" s="27">
        <f t="shared" si="9"/>
        <v>0.2413793103448276</v>
      </c>
      <c r="AC11" s="36">
        <v>2</v>
      </c>
      <c r="AD11" s="32">
        <f t="shared" si="10"/>
        <v>6.8965517241379309E-2</v>
      </c>
      <c r="AE11" s="31">
        <v>3</v>
      </c>
      <c r="AF11" s="36">
        <v>9</v>
      </c>
      <c r="AG11" s="27">
        <f t="shared" si="11"/>
        <v>0.31034482758620691</v>
      </c>
      <c r="AH11" s="36">
        <v>2</v>
      </c>
      <c r="AI11" s="32">
        <f t="shared" si="12"/>
        <v>6.8965517241379309E-2</v>
      </c>
      <c r="AJ11" s="39">
        <v>0</v>
      </c>
      <c r="AK11" s="32">
        <f t="shared" si="13"/>
        <v>0</v>
      </c>
      <c r="AL11" s="31">
        <v>16.667000000000002</v>
      </c>
      <c r="AM11" s="32">
        <f t="shared" si="14"/>
        <v>0.5747241379310345</v>
      </c>
      <c r="AN11" s="31">
        <v>1</v>
      </c>
      <c r="AO11" s="32">
        <v>1</v>
      </c>
      <c r="AP11" s="109">
        <v>0</v>
      </c>
      <c r="AQ11" s="109">
        <v>0</v>
      </c>
    </row>
    <row r="12" spans="1:43">
      <c r="A12" t="s">
        <v>630</v>
      </c>
      <c r="B12" t="s">
        <v>940</v>
      </c>
      <c r="C12" s="31">
        <v>2008</v>
      </c>
      <c r="D12" s="27">
        <v>2013</v>
      </c>
      <c r="E12" s="32">
        <f t="shared" si="0"/>
        <v>5</v>
      </c>
      <c r="F12" s="31">
        <v>2</v>
      </c>
      <c r="G12" s="36">
        <v>1</v>
      </c>
      <c r="H12" s="27">
        <f t="shared" si="1"/>
        <v>0.2</v>
      </c>
      <c r="I12" s="36">
        <v>1</v>
      </c>
      <c r="J12" s="32">
        <f t="shared" si="2"/>
        <v>0.2</v>
      </c>
      <c r="K12" s="31">
        <v>2</v>
      </c>
      <c r="L12" s="36">
        <v>1</v>
      </c>
      <c r="M12" s="27">
        <f t="shared" si="3"/>
        <v>0.2</v>
      </c>
      <c r="N12" s="36">
        <v>1</v>
      </c>
      <c r="O12" s="32">
        <f t="shared" si="4"/>
        <v>0.2</v>
      </c>
      <c r="P12" s="31">
        <v>0</v>
      </c>
      <c r="Q12" s="36">
        <v>0</v>
      </c>
      <c r="R12" s="27">
        <f t="shared" si="5"/>
        <v>0</v>
      </c>
      <c r="S12" s="36">
        <v>0</v>
      </c>
      <c r="T12" s="32">
        <f t="shared" si="6"/>
        <v>0</v>
      </c>
      <c r="U12" s="31">
        <v>2</v>
      </c>
      <c r="V12" s="36">
        <v>1</v>
      </c>
      <c r="W12" s="27">
        <f t="shared" si="7"/>
        <v>0.2</v>
      </c>
      <c r="X12" s="36">
        <v>1</v>
      </c>
      <c r="Y12" s="32">
        <f t="shared" si="8"/>
        <v>0.2</v>
      </c>
      <c r="Z12" s="31">
        <v>2</v>
      </c>
      <c r="AA12" s="36">
        <v>1</v>
      </c>
      <c r="AB12" s="27">
        <f t="shared" si="9"/>
        <v>0.2</v>
      </c>
      <c r="AC12" s="36">
        <v>1</v>
      </c>
      <c r="AD12" s="32">
        <f t="shared" si="10"/>
        <v>0.2</v>
      </c>
      <c r="AE12" s="31">
        <v>1</v>
      </c>
      <c r="AF12" s="36">
        <v>1</v>
      </c>
      <c r="AG12" s="27">
        <f t="shared" si="11"/>
        <v>0.2</v>
      </c>
      <c r="AH12" s="36">
        <v>1</v>
      </c>
      <c r="AI12" s="32">
        <f t="shared" si="12"/>
        <v>0.2</v>
      </c>
      <c r="AJ12" s="39">
        <v>0</v>
      </c>
      <c r="AK12" s="32">
        <f t="shared" si="13"/>
        <v>0</v>
      </c>
      <c r="AL12" s="31">
        <v>0</v>
      </c>
      <c r="AM12" s="32">
        <f t="shared" si="14"/>
        <v>0</v>
      </c>
      <c r="AN12" s="31">
        <v>0</v>
      </c>
      <c r="AO12" s="32">
        <v>0</v>
      </c>
      <c r="AP12" s="109">
        <v>0</v>
      </c>
      <c r="AQ12" s="109">
        <v>0</v>
      </c>
    </row>
    <row r="13" spans="1:43">
      <c r="A13" t="s">
        <v>632</v>
      </c>
      <c r="B13" t="s">
        <v>940</v>
      </c>
      <c r="C13" s="31">
        <v>1986</v>
      </c>
      <c r="D13" s="27">
        <v>2013</v>
      </c>
      <c r="E13" s="32">
        <f t="shared" si="0"/>
        <v>27</v>
      </c>
      <c r="F13" s="31">
        <v>19</v>
      </c>
      <c r="G13" s="36">
        <v>106</v>
      </c>
      <c r="H13" s="27">
        <f t="shared" si="1"/>
        <v>3.925925925925926</v>
      </c>
      <c r="I13" s="36">
        <v>6</v>
      </c>
      <c r="J13" s="32">
        <f t="shared" si="2"/>
        <v>0.22222222222222221</v>
      </c>
      <c r="K13" s="31">
        <v>12</v>
      </c>
      <c r="L13" s="36">
        <v>69</v>
      </c>
      <c r="M13" s="27">
        <f t="shared" si="3"/>
        <v>2.5555555555555554</v>
      </c>
      <c r="N13" s="36">
        <v>6</v>
      </c>
      <c r="O13" s="32">
        <f t="shared" si="4"/>
        <v>0.22222222222222221</v>
      </c>
      <c r="P13" s="31">
        <v>7</v>
      </c>
      <c r="Q13" s="36">
        <v>53</v>
      </c>
      <c r="R13" s="27">
        <f t="shared" si="5"/>
        <v>1.962962962962963</v>
      </c>
      <c r="S13" s="36">
        <v>4</v>
      </c>
      <c r="T13" s="32">
        <f t="shared" si="6"/>
        <v>0.14814814814814814</v>
      </c>
      <c r="U13" s="31">
        <v>5</v>
      </c>
      <c r="V13" s="36">
        <v>16</v>
      </c>
      <c r="W13" s="27">
        <f t="shared" si="7"/>
        <v>0.59259259259259256</v>
      </c>
      <c r="X13" s="36">
        <v>2</v>
      </c>
      <c r="Y13" s="32">
        <f t="shared" si="8"/>
        <v>7.407407407407407E-2</v>
      </c>
      <c r="Z13" s="31">
        <v>2</v>
      </c>
      <c r="AA13" s="36">
        <v>8</v>
      </c>
      <c r="AB13" s="27">
        <f t="shared" si="9"/>
        <v>0.29629629629629628</v>
      </c>
      <c r="AC13" s="36">
        <v>2</v>
      </c>
      <c r="AD13" s="32">
        <f t="shared" si="10"/>
        <v>7.407407407407407E-2</v>
      </c>
      <c r="AE13" s="31">
        <v>5</v>
      </c>
      <c r="AF13" s="36">
        <v>19</v>
      </c>
      <c r="AG13" s="27">
        <f t="shared" si="11"/>
        <v>0.70370370370370372</v>
      </c>
      <c r="AH13" s="36">
        <v>2</v>
      </c>
      <c r="AI13" s="32">
        <f t="shared" si="12"/>
        <v>7.407407407407407E-2</v>
      </c>
      <c r="AJ13" s="39">
        <v>0</v>
      </c>
      <c r="AK13" s="32">
        <f t="shared" si="13"/>
        <v>0</v>
      </c>
      <c r="AL13" s="31">
        <v>11.471</v>
      </c>
      <c r="AM13" s="32">
        <f t="shared" si="14"/>
        <v>0.42485185185185187</v>
      </c>
      <c r="AN13" s="31">
        <v>0</v>
      </c>
      <c r="AO13" s="32">
        <v>0</v>
      </c>
      <c r="AP13" s="109">
        <v>0</v>
      </c>
      <c r="AQ13" s="109">
        <v>0</v>
      </c>
    </row>
    <row r="14" spans="1:43" ht="15" thickBot="1">
      <c r="A14" s="21" t="s">
        <v>634</v>
      </c>
      <c r="B14" s="21" t="s">
        <v>925</v>
      </c>
      <c r="C14" s="33">
        <v>1982</v>
      </c>
      <c r="D14" s="34">
        <v>2013</v>
      </c>
      <c r="E14" s="35">
        <f t="shared" si="0"/>
        <v>31</v>
      </c>
      <c r="F14" s="33">
        <v>0</v>
      </c>
      <c r="G14" s="34">
        <v>0</v>
      </c>
      <c r="H14" s="34">
        <f t="shared" si="1"/>
        <v>0</v>
      </c>
      <c r="I14" s="34">
        <v>0</v>
      </c>
      <c r="J14" s="35">
        <f t="shared" si="2"/>
        <v>0</v>
      </c>
      <c r="K14" s="33">
        <v>0</v>
      </c>
      <c r="L14" s="34">
        <v>0</v>
      </c>
      <c r="M14" s="34">
        <f t="shared" si="3"/>
        <v>0</v>
      </c>
      <c r="N14" s="34">
        <v>0</v>
      </c>
      <c r="O14" s="35">
        <f t="shared" si="4"/>
        <v>0</v>
      </c>
      <c r="P14" s="33">
        <v>0</v>
      </c>
      <c r="Q14" s="34">
        <v>0</v>
      </c>
      <c r="R14" s="34">
        <f t="shared" si="5"/>
        <v>0</v>
      </c>
      <c r="S14" s="34">
        <v>0</v>
      </c>
      <c r="T14" s="35">
        <f t="shared" si="6"/>
        <v>0</v>
      </c>
      <c r="U14" s="33">
        <v>0</v>
      </c>
      <c r="V14" s="34">
        <v>0</v>
      </c>
      <c r="W14" s="34">
        <f t="shared" si="7"/>
        <v>0</v>
      </c>
      <c r="X14" s="34">
        <v>0</v>
      </c>
      <c r="Y14" s="35">
        <f t="shared" si="8"/>
        <v>0</v>
      </c>
      <c r="Z14" s="33">
        <v>0</v>
      </c>
      <c r="AA14" s="34">
        <v>0</v>
      </c>
      <c r="AB14" s="34">
        <f t="shared" si="9"/>
        <v>0</v>
      </c>
      <c r="AC14" s="34">
        <v>0</v>
      </c>
      <c r="AD14" s="35">
        <f t="shared" si="10"/>
        <v>0</v>
      </c>
      <c r="AE14" s="33">
        <v>0</v>
      </c>
      <c r="AF14" s="34">
        <v>0</v>
      </c>
      <c r="AG14" s="34">
        <f t="shared" si="11"/>
        <v>0</v>
      </c>
      <c r="AH14" s="34">
        <v>0</v>
      </c>
      <c r="AI14" s="35">
        <f t="shared" si="12"/>
        <v>0</v>
      </c>
      <c r="AJ14" s="74">
        <v>0</v>
      </c>
      <c r="AK14" s="35">
        <f t="shared" si="13"/>
        <v>0</v>
      </c>
      <c r="AL14" s="33">
        <v>2.9409999999999998</v>
      </c>
      <c r="AM14" s="35">
        <f t="shared" si="14"/>
        <v>9.4870967741935472E-2</v>
      </c>
      <c r="AN14" s="33">
        <v>0</v>
      </c>
      <c r="AO14" s="35">
        <v>0</v>
      </c>
      <c r="AP14" s="88">
        <v>0</v>
      </c>
      <c r="AQ14" s="88">
        <v>0</v>
      </c>
    </row>
    <row r="15" spans="1:43">
      <c r="A15" t="s">
        <v>1253</v>
      </c>
      <c r="B15">
        <v>10</v>
      </c>
      <c r="G15">
        <f>SUM(G5:G14)</f>
        <v>1513</v>
      </c>
      <c r="H15" s="20">
        <f>SUM(H5:H14)</f>
        <v>74.802984105519613</v>
      </c>
      <c r="I15">
        <f>SUM(I5:I14)</f>
        <v>48</v>
      </c>
      <c r="J15">
        <f>SUM(J5:J14)</f>
        <v>2.6943913197462894</v>
      </c>
      <c r="L15">
        <f>SUM(L5:L14)</f>
        <v>1394</v>
      </c>
      <c r="M15" s="20">
        <f>SUM(M5:M14)</f>
        <v>70.179603335587117</v>
      </c>
      <c r="N15">
        <f>SUM(N5:N14)</f>
        <v>46</v>
      </c>
      <c r="O15">
        <f>SUM(O5:O14)</f>
        <v>2.622169097524067</v>
      </c>
      <c r="Q15">
        <f>SUM(Q5:Q14)</f>
        <v>430</v>
      </c>
      <c r="R15" s="20">
        <f>SUM(R5:R14)</f>
        <v>19.859870461594596</v>
      </c>
      <c r="S15">
        <f>SUM(S5:S14)</f>
        <v>19</v>
      </c>
      <c r="T15">
        <f>SUM(T5:T14)</f>
        <v>0.80679620507206717</v>
      </c>
      <c r="V15">
        <f>SUM(V5:V14)</f>
        <v>964</v>
      </c>
      <c r="W15" s="20">
        <f>SUM(W5:W14)</f>
        <v>50.319732873992521</v>
      </c>
      <c r="X15">
        <f>SUM(X5:X14)</f>
        <v>32</v>
      </c>
      <c r="Y15">
        <f>SUM(Y5:Y14)</f>
        <v>2.0220778732949114</v>
      </c>
      <c r="AA15">
        <f>SUM(AA5:AA14)</f>
        <v>817</v>
      </c>
      <c r="AB15" s="20">
        <f>SUM(AB5:AB14)</f>
        <v>42.167881022140662</v>
      </c>
      <c r="AC15">
        <f>SUM(AC5:AC14)</f>
        <v>27</v>
      </c>
      <c r="AD15">
        <f>SUM(AD5:AD14)</f>
        <v>1.6554112066282451</v>
      </c>
      <c r="AF15">
        <f t="shared" ref="AF15:AM15" si="15">SUM(AF5:AF14)</f>
        <v>1201</v>
      </c>
      <c r="AG15" s="20">
        <f t="shared" si="15"/>
        <v>61.836317438852937</v>
      </c>
      <c r="AH15">
        <f t="shared" si="15"/>
        <v>37</v>
      </c>
      <c r="AI15">
        <f t="shared" si="15"/>
        <v>2.2673159685330071</v>
      </c>
      <c r="AJ15">
        <f t="shared" si="15"/>
        <v>122</v>
      </c>
      <c r="AK15">
        <f t="shared" si="15"/>
        <v>2.8809523809523805</v>
      </c>
      <c r="AL15">
        <f t="shared" si="15"/>
        <v>89.808000000000007</v>
      </c>
      <c r="AM15">
        <f t="shared" si="15"/>
        <v>3.1940204402512453</v>
      </c>
      <c r="AN15">
        <f>SUM(AN5:AN14)</f>
        <v>6</v>
      </c>
      <c r="AO15">
        <f>SUM(AO5:AO14)</f>
        <v>4</v>
      </c>
      <c r="AP15">
        <v>1</v>
      </c>
      <c r="AQ15">
        <f>SUM(AQ5:AQ14)</f>
        <v>18</v>
      </c>
    </row>
    <row r="16" spans="1:43" ht="80" thickBot="1">
      <c r="G16" s="67" t="s">
        <v>1254</v>
      </c>
      <c r="H16" s="67" t="s">
        <v>1294</v>
      </c>
      <c r="I16" s="67" t="s">
        <v>1295</v>
      </c>
      <c r="J16" s="67" t="s">
        <v>1255</v>
      </c>
      <c r="K16" s="67"/>
      <c r="L16" s="67" t="s">
        <v>1256</v>
      </c>
      <c r="M16" s="67" t="s">
        <v>1296</v>
      </c>
      <c r="N16" s="67" t="s">
        <v>1297</v>
      </c>
      <c r="O16" s="67" t="s">
        <v>1257</v>
      </c>
      <c r="P16" s="67"/>
      <c r="Q16" s="67" t="s">
        <v>1258</v>
      </c>
      <c r="R16" s="67" t="s">
        <v>1298</v>
      </c>
      <c r="S16" s="67" t="s">
        <v>1299</v>
      </c>
      <c r="T16" s="67" t="s">
        <v>1259</v>
      </c>
      <c r="U16" s="67"/>
      <c r="V16" s="67" t="s">
        <v>1260</v>
      </c>
      <c r="W16" s="67" t="s">
        <v>1300</v>
      </c>
      <c r="X16" s="67" t="s">
        <v>1301</v>
      </c>
      <c r="Y16" s="67" t="s">
        <v>1261</v>
      </c>
      <c r="Z16" s="67"/>
      <c r="AA16" s="67" t="s">
        <v>1262</v>
      </c>
      <c r="AB16" s="67" t="s">
        <v>1304</v>
      </c>
      <c r="AC16" s="67" t="s">
        <v>1305</v>
      </c>
      <c r="AD16" s="67" t="s">
        <v>1263</v>
      </c>
      <c r="AE16" s="67"/>
      <c r="AF16" s="67" t="s">
        <v>1264</v>
      </c>
      <c r="AG16" s="67" t="s">
        <v>1302</v>
      </c>
      <c r="AH16" s="67" t="s">
        <v>1303</v>
      </c>
      <c r="AI16" s="67" t="s">
        <v>1265</v>
      </c>
      <c r="AJ16" s="67" t="s">
        <v>1266</v>
      </c>
      <c r="AK16" s="70" t="s">
        <v>1306</v>
      </c>
      <c r="AL16" s="64" t="s">
        <v>1309</v>
      </c>
      <c r="AM16" s="64" t="s">
        <v>1316</v>
      </c>
      <c r="AN16" s="67" t="s">
        <v>1353</v>
      </c>
      <c r="AO16" s="67" t="s">
        <v>1354</v>
      </c>
      <c r="AP16" s="67" t="s">
        <v>1355</v>
      </c>
      <c r="AQ16" s="67" t="s">
        <v>1358</v>
      </c>
    </row>
    <row r="17" spans="1:43" ht="30" customHeight="1" thickBot="1">
      <c r="G17" s="65">
        <f>G15/B15</f>
        <v>151.30000000000001</v>
      </c>
      <c r="H17" s="65">
        <f>H15/B15</f>
        <v>7.4802984105519617</v>
      </c>
      <c r="I17" s="65">
        <f>I15/B15</f>
        <v>4.8</v>
      </c>
      <c r="J17" s="65">
        <f>J15/B15</f>
        <v>0.26943913197462893</v>
      </c>
      <c r="L17" s="65">
        <f>L15/B15</f>
        <v>139.4</v>
      </c>
      <c r="M17" s="65">
        <f>M15/B15</f>
        <v>7.0179603335587117</v>
      </c>
      <c r="N17" s="65">
        <f>N15/B15</f>
        <v>4.5999999999999996</v>
      </c>
      <c r="O17" s="65">
        <f>O15/B15</f>
        <v>0.26221690975240669</v>
      </c>
      <c r="Q17" s="65">
        <f>Q15/B15</f>
        <v>43</v>
      </c>
      <c r="R17" s="65">
        <f>R15/B15</f>
        <v>1.9859870461594595</v>
      </c>
      <c r="S17" s="65">
        <f>S15/B15</f>
        <v>1.9</v>
      </c>
      <c r="T17" s="65">
        <f>T15/B15</f>
        <v>8.0679620507206715E-2</v>
      </c>
      <c r="V17" s="65">
        <f>V15/B15</f>
        <v>96.4</v>
      </c>
      <c r="W17" s="65">
        <f>W15/B15</f>
        <v>5.0319732873992518</v>
      </c>
      <c r="X17" s="65">
        <f>X15/B15</f>
        <v>3.2</v>
      </c>
      <c r="Y17" s="65">
        <f>Y15/B15</f>
        <v>0.20220778732949113</v>
      </c>
      <c r="AA17" s="65">
        <f>AA15/B15</f>
        <v>81.7</v>
      </c>
      <c r="AB17" s="65">
        <f>AB15/B15</f>
        <v>4.2167881022140659</v>
      </c>
      <c r="AC17" s="65">
        <f>AC15/B15</f>
        <v>2.7</v>
      </c>
      <c r="AD17" s="65">
        <f>AD15/B15</f>
        <v>0.1655411206628245</v>
      </c>
      <c r="AF17" s="65">
        <f>AF15/B15</f>
        <v>120.1</v>
      </c>
      <c r="AG17" s="65">
        <f>AG15/B15</f>
        <v>6.1836317438852939</v>
      </c>
      <c r="AH17" s="65">
        <f>AH15/B15</f>
        <v>3.7</v>
      </c>
      <c r="AI17" s="65">
        <f>AI15/B15</f>
        <v>0.22673159685330072</v>
      </c>
      <c r="AJ17" s="65">
        <f>AJ15/B15</f>
        <v>12.2</v>
      </c>
      <c r="AK17" s="65">
        <f>AK15/B15</f>
        <v>0.28809523809523807</v>
      </c>
      <c r="AL17" s="65">
        <f>AL15/B15</f>
        <v>8.9808000000000003</v>
      </c>
      <c r="AM17" s="65">
        <f>AM15/B15</f>
        <v>0.31940204402512451</v>
      </c>
      <c r="AN17" s="65">
        <f>AN15/B15</f>
        <v>0.6</v>
      </c>
      <c r="AO17" s="65">
        <f>AO15/B15</f>
        <v>0.4</v>
      </c>
      <c r="AP17" s="65">
        <f>AP15/B15</f>
        <v>0.1</v>
      </c>
      <c r="AQ17" s="65">
        <f>AQ15/B15</f>
        <v>1.8</v>
      </c>
    </row>
    <row r="19" spans="1:43">
      <c r="A19" s="59" t="s">
        <v>936</v>
      </c>
      <c r="B19" s="59" t="s">
        <v>981</v>
      </c>
      <c r="C19" s="59"/>
      <c r="D19" s="59" t="s">
        <v>982</v>
      </c>
      <c r="E19" s="59"/>
      <c r="F19" s="59"/>
      <c r="G19" s="59"/>
      <c r="H19" s="59"/>
      <c r="I19" s="60"/>
      <c r="J19" s="20"/>
      <c r="K19" s="20"/>
      <c r="L19" s="20"/>
      <c r="O19" t="s">
        <v>1310</v>
      </c>
      <c r="P19" t="s">
        <v>1311</v>
      </c>
      <c r="Q19" t="s">
        <v>1312</v>
      </c>
      <c r="S19" t="s">
        <v>1313</v>
      </c>
    </row>
    <row r="20" spans="1:43">
      <c r="A20" s="60"/>
      <c r="B20" s="60"/>
      <c r="C20" s="60"/>
      <c r="D20" s="60"/>
      <c r="E20" s="60"/>
      <c r="F20" s="60"/>
      <c r="G20" s="60"/>
      <c r="H20" s="60"/>
      <c r="I20" s="60"/>
      <c r="J20" s="20"/>
      <c r="K20" s="20"/>
      <c r="L20" s="20"/>
    </row>
    <row r="21" spans="1:43">
      <c r="A21" s="60" t="s">
        <v>1216</v>
      </c>
      <c r="B21" s="60">
        <v>2</v>
      </c>
      <c r="C21" s="60"/>
      <c r="D21" s="60">
        <v>6</v>
      </c>
      <c r="E21" s="60">
        <v>6</v>
      </c>
      <c r="F21" s="60"/>
      <c r="G21" s="60"/>
      <c r="H21" s="60"/>
      <c r="I21" s="60"/>
      <c r="J21" s="20"/>
      <c r="K21" s="20"/>
      <c r="L21" s="20"/>
      <c r="O21">
        <v>9.02</v>
      </c>
      <c r="P21">
        <v>4.51</v>
      </c>
      <c r="Q21">
        <v>4.51</v>
      </c>
    </row>
    <row r="22" spans="1:43">
      <c r="A22" s="60" t="s">
        <v>1217</v>
      </c>
      <c r="B22" s="60">
        <v>2</v>
      </c>
      <c r="C22" s="60"/>
      <c r="D22" s="60">
        <v>2</v>
      </c>
      <c r="E22" s="60">
        <v>6</v>
      </c>
      <c r="F22" s="60"/>
      <c r="G22" s="60"/>
      <c r="H22" s="60"/>
      <c r="I22" s="60"/>
      <c r="J22" s="20"/>
      <c r="K22" s="20"/>
      <c r="L22" s="20"/>
      <c r="O22">
        <v>9.4120000000000008</v>
      </c>
      <c r="P22">
        <v>4.9020000000000001</v>
      </c>
      <c r="Q22">
        <v>4.51</v>
      </c>
    </row>
    <row r="23" spans="1:43">
      <c r="A23" s="60" t="s">
        <v>1218</v>
      </c>
      <c r="B23" s="60">
        <v>8</v>
      </c>
      <c r="C23" s="60"/>
      <c r="D23" s="60">
        <v>11</v>
      </c>
      <c r="E23" s="60">
        <v>11</v>
      </c>
      <c r="F23" s="60">
        <v>13</v>
      </c>
      <c r="G23" s="60">
        <v>13</v>
      </c>
      <c r="H23" s="60"/>
      <c r="I23" s="60">
        <v>13</v>
      </c>
      <c r="J23" s="60">
        <v>13</v>
      </c>
      <c r="K23" s="60">
        <v>13</v>
      </c>
      <c r="L23" s="60">
        <v>15</v>
      </c>
      <c r="M23" s="60"/>
      <c r="O23">
        <v>30.786999999999999</v>
      </c>
      <c r="P23">
        <v>4.0199999999999996</v>
      </c>
      <c r="Q23">
        <v>4.0199999999999996</v>
      </c>
      <c r="S23">
        <v>3.8239999999999998</v>
      </c>
      <c r="T23">
        <v>3.8239999999999998</v>
      </c>
      <c r="U23">
        <v>3.8239999999999998</v>
      </c>
      <c r="V23">
        <v>3.8239999999999998</v>
      </c>
      <c r="X23">
        <v>3.8239999999999998</v>
      </c>
      <c r="Y23">
        <v>3.6269999999999998</v>
      </c>
    </row>
    <row r="24" spans="1:43">
      <c r="A24" s="60" t="s">
        <v>1219</v>
      </c>
      <c r="B24" s="60">
        <v>1</v>
      </c>
      <c r="C24" s="60"/>
      <c r="D24" s="60">
        <v>1</v>
      </c>
      <c r="E24" s="60"/>
      <c r="F24" s="60"/>
      <c r="G24" s="60"/>
      <c r="H24" s="60"/>
      <c r="I24" s="60"/>
      <c r="J24" s="20"/>
      <c r="K24" s="20"/>
      <c r="L24" s="20"/>
      <c r="O24">
        <v>5</v>
      </c>
      <c r="P24">
        <v>5</v>
      </c>
    </row>
    <row r="25" spans="1:43">
      <c r="A25" s="60" t="s">
        <v>1122</v>
      </c>
      <c r="B25" s="60">
        <v>5</v>
      </c>
      <c r="C25" s="60"/>
      <c r="D25" s="60">
        <v>1</v>
      </c>
      <c r="E25" s="60">
        <v>1</v>
      </c>
      <c r="F25" s="60">
        <v>3</v>
      </c>
      <c r="G25" s="60">
        <v>33</v>
      </c>
      <c r="H25" s="60"/>
      <c r="I25" s="60" t="s">
        <v>929</v>
      </c>
      <c r="J25" s="20"/>
      <c r="K25" s="20"/>
      <c r="L25" s="20"/>
      <c r="O25">
        <v>16.667000000000002</v>
      </c>
      <c r="P25">
        <v>5</v>
      </c>
      <c r="Q25">
        <v>5</v>
      </c>
      <c r="S25">
        <v>4.8040000000000003</v>
      </c>
      <c r="T25">
        <v>1.863</v>
      </c>
    </row>
    <row r="26" spans="1:43">
      <c r="A26" s="60" t="s">
        <v>1220</v>
      </c>
      <c r="B26" s="60">
        <v>3</v>
      </c>
      <c r="C26" s="60"/>
      <c r="D26" s="60">
        <v>6</v>
      </c>
      <c r="E26" s="60">
        <v>6</v>
      </c>
      <c r="F26" s="60">
        <v>27</v>
      </c>
      <c r="G26" s="60"/>
      <c r="H26" s="60"/>
      <c r="I26" s="60"/>
      <c r="J26" s="20"/>
      <c r="K26" s="20"/>
      <c r="L26" s="20"/>
      <c r="O26">
        <v>11.471</v>
      </c>
      <c r="P26">
        <v>4.51</v>
      </c>
      <c r="Q26">
        <v>4.51</v>
      </c>
      <c r="S26">
        <v>2.4510000000000001</v>
      </c>
    </row>
    <row r="27" spans="1:43">
      <c r="A27" s="60" t="s">
        <v>1345</v>
      </c>
      <c r="B27" s="60">
        <v>1</v>
      </c>
      <c r="D27" s="60">
        <v>6</v>
      </c>
      <c r="O27">
        <v>4.51</v>
      </c>
      <c r="P27">
        <v>4.51</v>
      </c>
    </row>
    <row r="28" spans="1:43">
      <c r="A28" s="60" t="s">
        <v>1056</v>
      </c>
      <c r="B28" s="60">
        <v>1</v>
      </c>
      <c r="D28" s="60">
        <v>22</v>
      </c>
      <c r="O28">
        <v>2.9409999999999998</v>
      </c>
      <c r="P28">
        <v>2.9409999999999998</v>
      </c>
    </row>
  </sheetData>
  <hyperlinks>
    <hyperlink ref="A3" r:id="rId1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4"/>
  <sheetViews>
    <sheetView topLeftCell="A4" workbookViewId="0">
      <selection activeCell="AQ5" sqref="AQ5:AQ7"/>
    </sheetView>
  </sheetViews>
  <sheetFormatPr baseColWidth="10" defaultColWidth="8.83203125" defaultRowHeight="14" x14ac:dyDescent="0"/>
  <cols>
    <col min="1" max="1" width="18.33203125" customWidth="1"/>
    <col min="3" max="7" width="5.6640625" customWidth="1"/>
    <col min="8" max="8" width="5.6640625" style="20" customWidth="1"/>
    <col min="9" max="12" width="5.6640625" customWidth="1"/>
    <col min="13" max="13" width="5.6640625" style="20" customWidth="1"/>
    <col min="14" max="17" width="5.6640625" customWidth="1"/>
    <col min="18" max="18" width="5.6640625" style="20" customWidth="1"/>
    <col min="19" max="22" width="5.6640625" customWidth="1"/>
    <col min="23" max="23" width="5.6640625" style="20" customWidth="1"/>
    <col min="24" max="27" width="5.6640625" customWidth="1"/>
    <col min="28" max="28" width="5.6640625" style="20" customWidth="1"/>
    <col min="29" max="32" width="5.6640625" customWidth="1"/>
    <col min="33" max="33" width="5.6640625" style="20" customWidth="1"/>
    <col min="34" max="35" width="5.6640625" customWidth="1"/>
  </cols>
  <sheetData>
    <row r="1" spans="1:43">
      <c r="A1">
        <v>48</v>
      </c>
      <c r="B1" t="s">
        <v>111</v>
      </c>
      <c r="C1">
        <v>55</v>
      </c>
      <c r="D1">
        <v>49</v>
      </c>
      <c r="E1">
        <f>AVERAGE(C1:D1)</f>
        <v>52</v>
      </c>
      <c r="K1" t="s">
        <v>868</v>
      </c>
    </row>
    <row r="2" spans="1:43">
      <c r="A2" t="s">
        <v>887</v>
      </c>
    </row>
    <row r="3" spans="1:43" ht="15" thickBot="1">
      <c r="A3" s="19" t="s">
        <v>885</v>
      </c>
    </row>
    <row r="4" spans="1:43" ht="69" customHeight="1" thickBot="1">
      <c r="B4" t="s">
        <v>939</v>
      </c>
      <c r="C4" s="40" t="s">
        <v>938</v>
      </c>
      <c r="D4" s="41" t="s">
        <v>960</v>
      </c>
      <c r="E4" s="42" t="s">
        <v>959</v>
      </c>
      <c r="F4" s="48" t="s">
        <v>946</v>
      </c>
      <c r="G4" s="49" t="s">
        <v>944</v>
      </c>
      <c r="H4" s="49" t="s">
        <v>1284</v>
      </c>
      <c r="I4" s="49" t="s">
        <v>945</v>
      </c>
      <c r="J4" s="50" t="s">
        <v>964</v>
      </c>
      <c r="K4" s="45" t="s">
        <v>947</v>
      </c>
      <c r="L4" s="49" t="s">
        <v>942</v>
      </c>
      <c r="M4" s="49" t="s">
        <v>1285</v>
      </c>
      <c r="N4" s="49" t="s">
        <v>943</v>
      </c>
      <c r="O4" s="50" t="s">
        <v>965</v>
      </c>
      <c r="P4" s="45" t="s">
        <v>951</v>
      </c>
      <c r="Q4" s="49" t="s">
        <v>952</v>
      </c>
      <c r="R4" s="49" t="s">
        <v>1286</v>
      </c>
      <c r="S4" s="49" t="s">
        <v>937</v>
      </c>
      <c r="T4" s="50" t="s">
        <v>966</v>
      </c>
      <c r="U4" s="45" t="s">
        <v>953</v>
      </c>
      <c r="V4" s="49" t="s">
        <v>954</v>
      </c>
      <c r="W4" s="49" t="s">
        <v>1287</v>
      </c>
      <c r="X4" s="49" t="s">
        <v>955</v>
      </c>
      <c r="Y4" s="50" t="s">
        <v>967</v>
      </c>
      <c r="Z4" s="45" t="s">
        <v>948</v>
      </c>
      <c r="AA4" s="49" t="s">
        <v>949</v>
      </c>
      <c r="AB4" s="49" t="s">
        <v>1290</v>
      </c>
      <c r="AC4" s="49" t="s">
        <v>950</v>
      </c>
      <c r="AD4" s="50" t="s">
        <v>968</v>
      </c>
      <c r="AE4" s="45" t="s">
        <v>956</v>
      </c>
      <c r="AF4" s="49" t="s">
        <v>957</v>
      </c>
      <c r="AG4" s="49" t="s">
        <v>1291</v>
      </c>
      <c r="AH4" s="49" t="s">
        <v>958</v>
      </c>
      <c r="AI4" s="50" t="s">
        <v>969</v>
      </c>
      <c r="AJ4" s="72" t="s">
        <v>1252</v>
      </c>
      <c r="AK4" s="50" t="s">
        <v>1307</v>
      </c>
      <c r="AL4" s="72" t="s">
        <v>1309</v>
      </c>
      <c r="AM4" s="50" t="s">
        <v>1316</v>
      </c>
      <c r="AN4" s="72" t="s">
        <v>1317</v>
      </c>
      <c r="AO4" s="89" t="s">
        <v>1318</v>
      </c>
      <c r="AP4" s="108" t="s">
        <v>1319</v>
      </c>
      <c r="AQ4" s="110" t="s">
        <v>1357</v>
      </c>
    </row>
    <row r="5" spans="1:43">
      <c r="A5" t="s">
        <v>884</v>
      </c>
      <c r="B5" t="s">
        <v>940</v>
      </c>
      <c r="C5" s="28">
        <v>1963</v>
      </c>
      <c r="D5" s="29">
        <v>2013</v>
      </c>
      <c r="E5" s="30">
        <f>D5-C5</f>
        <v>50</v>
      </c>
      <c r="F5" s="28">
        <v>29</v>
      </c>
      <c r="G5" s="29">
        <v>144</v>
      </c>
      <c r="H5" s="29">
        <f>G5/E5</f>
        <v>2.88</v>
      </c>
      <c r="I5" s="29">
        <v>7</v>
      </c>
      <c r="J5" s="30">
        <f>I5/E5</f>
        <v>0.14000000000000001</v>
      </c>
      <c r="K5" s="28">
        <v>15</v>
      </c>
      <c r="L5" s="29">
        <v>101</v>
      </c>
      <c r="M5" s="29">
        <f>L5/E5</f>
        <v>2.02</v>
      </c>
      <c r="N5" s="29">
        <v>7</v>
      </c>
      <c r="O5" s="30">
        <f>N5/E5</f>
        <v>0.14000000000000001</v>
      </c>
      <c r="P5" s="51">
        <v>0</v>
      </c>
      <c r="Q5" s="52">
        <v>0</v>
      </c>
      <c r="R5" s="52">
        <f>Q5/E5</f>
        <v>0</v>
      </c>
      <c r="S5" s="52">
        <v>0</v>
      </c>
      <c r="T5" s="53">
        <f>S5/E5</f>
        <v>0</v>
      </c>
      <c r="U5" s="28">
        <v>15</v>
      </c>
      <c r="V5" s="29">
        <v>101</v>
      </c>
      <c r="W5" s="29">
        <f>V5/E5</f>
        <v>2.02</v>
      </c>
      <c r="X5" s="29">
        <v>7</v>
      </c>
      <c r="Y5" s="30">
        <f>X5/E5</f>
        <v>0.14000000000000001</v>
      </c>
      <c r="Z5" s="28">
        <v>5</v>
      </c>
      <c r="AA5" s="29">
        <v>37</v>
      </c>
      <c r="AB5" s="29">
        <f>AA5/E5</f>
        <v>0.74</v>
      </c>
      <c r="AC5" s="29">
        <v>4</v>
      </c>
      <c r="AD5" s="30">
        <f>AC5/E5</f>
        <v>0.08</v>
      </c>
      <c r="AE5" s="28">
        <v>14</v>
      </c>
      <c r="AF5" s="29">
        <v>99</v>
      </c>
      <c r="AG5" s="29">
        <f>AF5/E5</f>
        <v>1.98</v>
      </c>
      <c r="AH5" s="29">
        <v>7</v>
      </c>
      <c r="AI5" s="30">
        <f>AH5/E5</f>
        <v>0.14000000000000001</v>
      </c>
      <c r="AJ5" s="78">
        <v>0</v>
      </c>
      <c r="AK5" s="30">
        <f>AJ5/E5</f>
        <v>0</v>
      </c>
      <c r="AL5" s="28">
        <v>34.118000000000002</v>
      </c>
      <c r="AM5" s="30">
        <f>AL5/E5</f>
        <v>0.68236000000000008</v>
      </c>
      <c r="AN5" s="28">
        <v>0</v>
      </c>
      <c r="AO5" s="30">
        <v>2</v>
      </c>
      <c r="AP5" s="87">
        <v>1</v>
      </c>
      <c r="AQ5" s="87">
        <v>6</v>
      </c>
    </row>
    <row r="6" spans="1:43">
      <c r="A6" t="s">
        <v>886</v>
      </c>
      <c r="B6" s="20" t="s">
        <v>924</v>
      </c>
      <c r="C6" s="31">
        <v>2008</v>
      </c>
      <c r="D6" s="27">
        <v>2013</v>
      </c>
      <c r="E6" s="32">
        <f>D6-C6</f>
        <v>5</v>
      </c>
      <c r="F6" s="31">
        <v>1</v>
      </c>
      <c r="G6" s="36">
        <v>0</v>
      </c>
      <c r="H6" s="27">
        <f t="shared" ref="H6:H7" si="0">G6/E6</f>
        <v>0</v>
      </c>
      <c r="I6" s="36">
        <v>0</v>
      </c>
      <c r="J6" s="32">
        <f>I6/E6</f>
        <v>0</v>
      </c>
      <c r="K6" s="31">
        <v>1</v>
      </c>
      <c r="L6" s="36">
        <v>0</v>
      </c>
      <c r="M6" s="27">
        <f t="shared" ref="M6:M7" si="1">L6/E6</f>
        <v>0</v>
      </c>
      <c r="N6" s="36">
        <v>0</v>
      </c>
      <c r="O6" s="32">
        <f>N6/E6</f>
        <v>0</v>
      </c>
      <c r="P6" s="55">
        <v>0</v>
      </c>
      <c r="Q6" s="57">
        <v>0</v>
      </c>
      <c r="R6" s="94">
        <f t="shared" ref="R6:R7" si="2">Q6/E6</f>
        <v>0</v>
      </c>
      <c r="S6" s="57">
        <v>0</v>
      </c>
      <c r="T6" s="56">
        <f>S6/E6</f>
        <v>0</v>
      </c>
      <c r="U6" s="31">
        <v>1</v>
      </c>
      <c r="V6" s="36">
        <v>0</v>
      </c>
      <c r="W6" s="27">
        <f t="shared" ref="W6:W7" si="3">V6/E6</f>
        <v>0</v>
      </c>
      <c r="X6" s="36">
        <v>0</v>
      </c>
      <c r="Y6" s="32">
        <f>X6/E6</f>
        <v>0</v>
      </c>
      <c r="Z6" s="31">
        <v>0</v>
      </c>
      <c r="AA6" s="36">
        <v>0</v>
      </c>
      <c r="AB6" s="27">
        <f t="shared" ref="AB6:AB7" si="4">AA6/E6</f>
        <v>0</v>
      </c>
      <c r="AC6" s="36">
        <v>0</v>
      </c>
      <c r="AD6" s="32">
        <f>AC6/E6</f>
        <v>0</v>
      </c>
      <c r="AE6" s="31">
        <v>0</v>
      </c>
      <c r="AF6" s="36">
        <v>0</v>
      </c>
      <c r="AG6" s="27">
        <f t="shared" ref="AG6:AG7" si="5">AF6/E6</f>
        <v>0</v>
      </c>
      <c r="AH6" s="36">
        <v>0</v>
      </c>
      <c r="AI6" s="32">
        <f>AH6/E6</f>
        <v>0</v>
      </c>
      <c r="AJ6" s="39">
        <v>0</v>
      </c>
      <c r="AK6" s="32">
        <f t="shared" ref="AK6:AK7" si="6">AJ6/E6</f>
        <v>0</v>
      </c>
      <c r="AL6" s="31">
        <v>0</v>
      </c>
      <c r="AM6" s="32">
        <f t="shared" ref="AM6:AM7" si="7">AL6/E6</f>
        <v>0</v>
      </c>
      <c r="AN6" s="31">
        <v>0</v>
      </c>
      <c r="AO6" s="32">
        <v>0</v>
      </c>
      <c r="AP6" s="109">
        <v>0</v>
      </c>
      <c r="AQ6" s="109">
        <v>0</v>
      </c>
    </row>
    <row r="7" spans="1:43" ht="15" thickBot="1">
      <c r="A7" t="s">
        <v>980</v>
      </c>
      <c r="B7" s="36" t="s">
        <v>940</v>
      </c>
      <c r="C7" s="33">
        <v>2011</v>
      </c>
      <c r="D7" s="34">
        <v>2013</v>
      </c>
      <c r="E7" s="35">
        <f>D7-C7</f>
        <v>2</v>
      </c>
      <c r="F7" s="33">
        <v>0</v>
      </c>
      <c r="G7" s="34">
        <v>0</v>
      </c>
      <c r="H7" s="34">
        <f t="shared" si="0"/>
        <v>0</v>
      </c>
      <c r="I7" s="34">
        <v>0</v>
      </c>
      <c r="J7" s="35">
        <f>I7/E7</f>
        <v>0</v>
      </c>
      <c r="K7" s="33">
        <v>0</v>
      </c>
      <c r="L7" s="34">
        <v>0</v>
      </c>
      <c r="M7" s="34">
        <f t="shared" si="1"/>
        <v>0</v>
      </c>
      <c r="N7" s="34">
        <v>0</v>
      </c>
      <c r="O7" s="35">
        <f>N7/E7</f>
        <v>0</v>
      </c>
      <c r="P7" s="33">
        <v>0</v>
      </c>
      <c r="Q7" s="34">
        <v>0</v>
      </c>
      <c r="R7" s="95">
        <f t="shared" si="2"/>
        <v>0</v>
      </c>
      <c r="S7" s="34">
        <v>0</v>
      </c>
      <c r="T7" s="54">
        <f>S7/E7</f>
        <v>0</v>
      </c>
      <c r="U7" s="33">
        <v>0</v>
      </c>
      <c r="V7" s="34">
        <v>0</v>
      </c>
      <c r="W7" s="34">
        <f t="shared" si="3"/>
        <v>0</v>
      </c>
      <c r="X7" s="34">
        <v>0</v>
      </c>
      <c r="Y7" s="35">
        <f>X7/E7</f>
        <v>0</v>
      </c>
      <c r="Z7" s="33">
        <v>0</v>
      </c>
      <c r="AA7" s="34">
        <v>0</v>
      </c>
      <c r="AB7" s="34">
        <f t="shared" si="4"/>
        <v>0</v>
      </c>
      <c r="AC7" s="34">
        <v>0</v>
      </c>
      <c r="AD7" s="35">
        <f>AC7/E7</f>
        <v>0</v>
      </c>
      <c r="AE7" s="33">
        <v>0</v>
      </c>
      <c r="AF7" s="34">
        <v>0</v>
      </c>
      <c r="AG7" s="34">
        <f t="shared" si="5"/>
        <v>0</v>
      </c>
      <c r="AH7" s="34">
        <v>0</v>
      </c>
      <c r="AI7" s="35">
        <f>AH7/E7</f>
        <v>0</v>
      </c>
      <c r="AJ7" s="74">
        <v>0</v>
      </c>
      <c r="AK7" s="35">
        <f t="shared" si="6"/>
        <v>0</v>
      </c>
      <c r="AL7" s="33">
        <v>0</v>
      </c>
      <c r="AM7" s="35">
        <f t="shared" si="7"/>
        <v>0</v>
      </c>
      <c r="AN7" s="33">
        <v>0</v>
      </c>
      <c r="AO7" s="35">
        <v>0</v>
      </c>
      <c r="AP7" s="88">
        <v>0</v>
      </c>
      <c r="AQ7" s="88">
        <v>0</v>
      </c>
    </row>
    <row r="8" spans="1:43">
      <c r="A8" t="s">
        <v>1253</v>
      </c>
      <c r="B8">
        <v>3</v>
      </c>
      <c r="G8">
        <f>SUM(G5:G7)</f>
        <v>144</v>
      </c>
      <c r="H8" s="20">
        <f>SUM(H5:H7)</f>
        <v>2.88</v>
      </c>
      <c r="I8">
        <f>SUM(I5:I7)</f>
        <v>7</v>
      </c>
      <c r="J8">
        <f>SUM(J5:J7)</f>
        <v>0.14000000000000001</v>
      </c>
      <c r="L8">
        <f>SUM(L5:L7)</f>
        <v>101</v>
      </c>
      <c r="M8" s="20">
        <f>SUM(M5:M7)</f>
        <v>2.02</v>
      </c>
      <c r="N8">
        <f>SUM(N5:N7)</f>
        <v>7</v>
      </c>
      <c r="O8">
        <f>SUM(O5:O7)</f>
        <v>0.14000000000000001</v>
      </c>
      <c r="Q8">
        <f>SUM(Q5:Q7)</f>
        <v>0</v>
      </c>
      <c r="R8" s="20">
        <f>SUM(R5:R7)</f>
        <v>0</v>
      </c>
      <c r="S8">
        <f>SUM(S5:S7)</f>
        <v>0</v>
      </c>
      <c r="T8">
        <f>SUM(T5:T7)</f>
        <v>0</v>
      </c>
      <c r="V8">
        <f>SUM(V5:V7)</f>
        <v>101</v>
      </c>
      <c r="W8" s="20">
        <f>SUM(W5:W7)</f>
        <v>2.02</v>
      </c>
      <c r="X8">
        <f>SUM(X5:X7)</f>
        <v>7</v>
      </c>
      <c r="Y8">
        <f>SUM(Y5:Y7)</f>
        <v>0.14000000000000001</v>
      </c>
      <c r="AA8">
        <f>SUM(AA5:AA7)</f>
        <v>37</v>
      </c>
      <c r="AB8" s="20">
        <f>SUM(AB5:AB7)</f>
        <v>0.74</v>
      </c>
      <c r="AC8">
        <f>SUM(AC5:AC7)</f>
        <v>4</v>
      </c>
      <c r="AD8">
        <f>SUM(AD5:AD7)</f>
        <v>0.08</v>
      </c>
      <c r="AF8">
        <f t="shared" ref="AF8:AM8" si="8">SUM(AF5:AF7)</f>
        <v>99</v>
      </c>
      <c r="AG8" s="20">
        <f t="shared" si="8"/>
        <v>1.98</v>
      </c>
      <c r="AH8">
        <f t="shared" si="8"/>
        <v>7</v>
      </c>
      <c r="AI8">
        <f t="shared" si="8"/>
        <v>0.14000000000000001</v>
      </c>
      <c r="AJ8">
        <f t="shared" si="8"/>
        <v>0</v>
      </c>
      <c r="AK8">
        <f t="shared" si="8"/>
        <v>0</v>
      </c>
      <c r="AL8">
        <f t="shared" si="8"/>
        <v>34.118000000000002</v>
      </c>
      <c r="AM8">
        <f t="shared" si="8"/>
        <v>0.68236000000000008</v>
      </c>
      <c r="AN8">
        <f>SUM(AN5:AN7)</f>
        <v>0</v>
      </c>
      <c r="AO8">
        <f>SUM(AO5:AO7)</f>
        <v>2</v>
      </c>
      <c r="AP8">
        <v>1</v>
      </c>
      <c r="AQ8">
        <f>SUM(AQ5:AQ7)</f>
        <v>6</v>
      </c>
    </row>
    <row r="9" spans="1:43" ht="80" thickBot="1">
      <c r="G9" s="67" t="s">
        <v>1254</v>
      </c>
      <c r="H9" s="67" t="s">
        <v>1294</v>
      </c>
      <c r="I9" s="67" t="s">
        <v>1295</v>
      </c>
      <c r="J9" s="67" t="s">
        <v>1255</v>
      </c>
      <c r="K9" s="67"/>
      <c r="L9" s="67" t="s">
        <v>1256</v>
      </c>
      <c r="M9" s="67" t="s">
        <v>1296</v>
      </c>
      <c r="N9" s="67" t="s">
        <v>1297</v>
      </c>
      <c r="O9" s="67" t="s">
        <v>1257</v>
      </c>
      <c r="P9" s="67"/>
      <c r="Q9" s="67" t="s">
        <v>1258</v>
      </c>
      <c r="R9" s="67" t="s">
        <v>1298</v>
      </c>
      <c r="S9" s="67" t="s">
        <v>1299</v>
      </c>
      <c r="T9" s="67" t="s">
        <v>1259</v>
      </c>
      <c r="U9" s="67"/>
      <c r="V9" s="67" t="s">
        <v>1260</v>
      </c>
      <c r="W9" s="67" t="s">
        <v>1300</v>
      </c>
      <c r="X9" s="67" t="s">
        <v>1301</v>
      </c>
      <c r="Y9" s="67" t="s">
        <v>1261</v>
      </c>
      <c r="Z9" s="67"/>
      <c r="AA9" s="67" t="s">
        <v>1262</v>
      </c>
      <c r="AB9" s="67" t="s">
        <v>1304</v>
      </c>
      <c r="AC9" s="67" t="s">
        <v>1305</v>
      </c>
      <c r="AD9" s="67" t="s">
        <v>1263</v>
      </c>
      <c r="AE9" s="67"/>
      <c r="AF9" s="67" t="s">
        <v>1264</v>
      </c>
      <c r="AG9" s="67" t="s">
        <v>1302</v>
      </c>
      <c r="AH9" s="67" t="s">
        <v>1303</v>
      </c>
      <c r="AI9" s="67" t="s">
        <v>1265</v>
      </c>
      <c r="AJ9" s="67" t="s">
        <v>1266</v>
      </c>
      <c r="AK9" s="70" t="s">
        <v>1306</v>
      </c>
      <c r="AL9" s="64" t="s">
        <v>1309</v>
      </c>
      <c r="AM9" s="64" t="s">
        <v>1316</v>
      </c>
      <c r="AN9" s="67" t="s">
        <v>1353</v>
      </c>
      <c r="AO9" s="67" t="s">
        <v>1354</v>
      </c>
      <c r="AP9" s="67" t="s">
        <v>1355</v>
      </c>
      <c r="AQ9" s="67" t="s">
        <v>1358</v>
      </c>
    </row>
    <row r="10" spans="1:43" ht="30" customHeight="1" thickBot="1">
      <c r="G10" s="65">
        <f>G8/B8</f>
        <v>48</v>
      </c>
      <c r="H10" s="65">
        <f>H8/B8</f>
        <v>0.96</v>
      </c>
      <c r="I10" s="65">
        <f>I8/B8</f>
        <v>2.3333333333333335</v>
      </c>
      <c r="J10" s="65">
        <f>J8/B8</f>
        <v>4.6666666666666669E-2</v>
      </c>
      <c r="L10" s="65">
        <f>L8/B8</f>
        <v>33.666666666666664</v>
      </c>
      <c r="M10" s="65">
        <f>M8/B8</f>
        <v>0.67333333333333334</v>
      </c>
      <c r="N10" s="65">
        <f>N8/B8</f>
        <v>2.3333333333333335</v>
      </c>
      <c r="O10" s="65">
        <f>O8/B8</f>
        <v>4.6666666666666669E-2</v>
      </c>
      <c r="Q10" s="65">
        <f>Q8/B8</f>
        <v>0</v>
      </c>
      <c r="R10" s="65">
        <f>R8/B8</f>
        <v>0</v>
      </c>
      <c r="S10" s="65">
        <f>S8/B8</f>
        <v>0</v>
      </c>
      <c r="T10" s="65">
        <f>T8/B8</f>
        <v>0</v>
      </c>
      <c r="V10" s="65">
        <f>V8/B8</f>
        <v>33.666666666666664</v>
      </c>
      <c r="W10" s="65">
        <f>W8/B8</f>
        <v>0.67333333333333334</v>
      </c>
      <c r="X10" s="65">
        <f>X8/B8</f>
        <v>2.3333333333333335</v>
      </c>
      <c r="Y10" s="65">
        <f>Y8/B8</f>
        <v>4.6666666666666669E-2</v>
      </c>
      <c r="AA10" s="65">
        <f>AA8/B8</f>
        <v>12.333333333333334</v>
      </c>
      <c r="AB10" s="65">
        <f>AB8/B8</f>
        <v>0.24666666666666667</v>
      </c>
      <c r="AC10" s="65">
        <f>AC8/B8</f>
        <v>1.3333333333333333</v>
      </c>
      <c r="AD10" s="65">
        <f>AD8/B8</f>
        <v>2.6666666666666668E-2</v>
      </c>
      <c r="AF10" s="65">
        <f>AF8/B8</f>
        <v>33</v>
      </c>
      <c r="AG10" s="65">
        <f>AG8/B8</f>
        <v>0.66</v>
      </c>
      <c r="AH10" s="65">
        <f>AH8/B8</f>
        <v>2.3333333333333335</v>
      </c>
      <c r="AI10" s="65">
        <f>AI8/B8</f>
        <v>4.6666666666666669E-2</v>
      </c>
      <c r="AJ10" s="65">
        <f>AJ8/B8</f>
        <v>0</v>
      </c>
      <c r="AK10" s="65">
        <f>AK8/B8</f>
        <v>0</v>
      </c>
      <c r="AL10" s="65">
        <f>AL8/B8</f>
        <v>11.372666666666667</v>
      </c>
      <c r="AM10" s="65">
        <f>AM8/B8</f>
        <v>0.22745333333333337</v>
      </c>
      <c r="AN10" s="65">
        <f>AN8/B8</f>
        <v>0</v>
      </c>
      <c r="AO10" s="65">
        <f>AO8/B8</f>
        <v>0.66666666666666663</v>
      </c>
      <c r="AP10" s="65">
        <f>AP8/B8</f>
        <v>0.33333333333333331</v>
      </c>
      <c r="AQ10" s="65">
        <f>AQ8/B8</f>
        <v>2</v>
      </c>
    </row>
    <row r="12" spans="1:43">
      <c r="A12" s="59" t="s">
        <v>936</v>
      </c>
      <c r="B12" s="59" t="s">
        <v>981</v>
      </c>
      <c r="C12" s="59"/>
      <c r="D12" s="59" t="s">
        <v>982</v>
      </c>
      <c r="E12" s="59"/>
      <c r="F12" s="59"/>
      <c r="G12" s="59"/>
      <c r="H12" s="59"/>
      <c r="I12" s="60"/>
      <c r="J12" s="20"/>
      <c r="K12" s="20"/>
      <c r="L12" s="20"/>
      <c r="N12" s="20"/>
      <c r="O12" s="20"/>
      <c r="P12" s="20"/>
      <c r="Q12" s="20"/>
      <c r="T12" t="s">
        <v>1310</v>
      </c>
      <c r="U12" t="s">
        <v>1311</v>
      </c>
      <c r="V12" t="s">
        <v>1312</v>
      </c>
      <c r="X12" t="s">
        <v>1313</v>
      </c>
    </row>
    <row r="13" spans="1:43">
      <c r="A13" s="60"/>
      <c r="B13" s="60"/>
      <c r="C13" s="60"/>
      <c r="D13" s="60"/>
      <c r="E13" s="60"/>
      <c r="F13" s="60"/>
      <c r="G13" s="60"/>
      <c r="H13" s="60"/>
      <c r="I13" s="60"/>
      <c r="J13" s="20"/>
      <c r="K13" s="20"/>
      <c r="L13" s="20"/>
      <c r="N13" s="20"/>
      <c r="O13" s="20"/>
      <c r="P13" s="20"/>
      <c r="Q13" s="20"/>
    </row>
    <row r="14" spans="1:43">
      <c r="A14" s="60" t="s">
        <v>1221</v>
      </c>
      <c r="B14" s="60">
        <v>12</v>
      </c>
      <c r="C14" s="60"/>
      <c r="D14" s="60">
        <v>2</v>
      </c>
      <c r="E14" s="60">
        <v>2</v>
      </c>
      <c r="F14" s="60">
        <v>6</v>
      </c>
      <c r="G14" s="60">
        <v>8</v>
      </c>
      <c r="H14" s="60"/>
      <c r="I14" s="60">
        <v>18</v>
      </c>
      <c r="J14" s="60">
        <v>18</v>
      </c>
      <c r="K14" s="60">
        <v>27</v>
      </c>
      <c r="L14" s="60">
        <v>29</v>
      </c>
      <c r="M14" s="60"/>
      <c r="N14" s="60">
        <v>29</v>
      </c>
      <c r="O14" s="60">
        <v>33</v>
      </c>
      <c r="P14" s="20" t="s">
        <v>929</v>
      </c>
      <c r="Q14" s="20" t="s">
        <v>929</v>
      </c>
      <c r="T14">
        <v>34.118000000000002</v>
      </c>
      <c r="U14">
        <v>4.9020000000000001</v>
      </c>
      <c r="V14">
        <v>4.9020000000000001</v>
      </c>
      <c r="X14">
        <v>4.51</v>
      </c>
      <c r="Y14">
        <v>4.3140000000000001</v>
      </c>
      <c r="Z14">
        <v>3.3330000000000002</v>
      </c>
      <c r="AA14">
        <v>3.3330000000000002</v>
      </c>
      <c r="AC14">
        <v>2.4510000000000001</v>
      </c>
      <c r="AD14">
        <v>2.2549999999999999</v>
      </c>
      <c r="AE14">
        <v>2.2549999999999999</v>
      </c>
      <c r="AF14">
        <v>1.863</v>
      </c>
    </row>
  </sheetData>
  <hyperlinks>
    <hyperlink ref="A3" r:id="rId1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Q48"/>
  <sheetViews>
    <sheetView topLeftCell="S1" workbookViewId="0">
      <selection activeCell="AQ5" sqref="AQ5:AQ24"/>
    </sheetView>
  </sheetViews>
  <sheetFormatPr baseColWidth="10" defaultColWidth="8.83203125" defaultRowHeight="14" x14ac:dyDescent="0"/>
  <cols>
    <col min="1" max="1" width="21" customWidth="1"/>
    <col min="3" max="7" width="5.6640625" customWidth="1"/>
    <col min="8" max="8" width="5.6640625" style="20" customWidth="1"/>
    <col min="9" max="12" width="5.6640625" customWidth="1"/>
    <col min="13" max="13" width="5.6640625" style="20" customWidth="1"/>
    <col min="14" max="17" width="5.6640625" customWidth="1"/>
    <col min="18" max="18" width="5.6640625" style="20" customWidth="1"/>
    <col min="19" max="22" width="5.6640625" customWidth="1"/>
    <col min="23" max="23" width="5.6640625" style="20" customWidth="1"/>
    <col min="24" max="27" width="5.6640625" customWidth="1"/>
    <col min="28" max="28" width="5.6640625" style="20" customWidth="1"/>
    <col min="29" max="32" width="5.6640625" customWidth="1"/>
    <col min="33" max="33" width="5.6640625" style="20" customWidth="1"/>
    <col min="34" max="35" width="5.6640625" customWidth="1"/>
  </cols>
  <sheetData>
    <row r="1" spans="1:43">
      <c r="A1">
        <v>49</v>
      </c>
      <c r="B1" t="s">
        <v>46</v>
      </c>
      <c r="C1">
        <v>66</v>
      </c>
      <c r="D1">
        <v>39</v>
      </c>
      <c r="E1">
        <f>AVERAGE(C1:D1)</f>
        <v>52.5</v>
      </c>
      <c r="K1">
        <v>26</v>
      </c>
      <c r="L1" t="s">
        <v>46</v>
      </c>
      <c r="N1">
        <v>66</v>
      </c>
      <c r="O1">
        <v>39</v>
      </c>
      <c r="P1">
        <v>20</v>
      </c>
      <c r="Q1">
        <v>5</v>
      </c>
      <c r="S1">
        <v>2</v>
      </c>
      <c r="T1">
        <v>26.4</v>
      </c>
    </row>
    <row r="2" spans="1:43">
      <c r="A2" t="s">
        <v>540</v>
      </c>
    </row>
    <row r="3" spans="1:43" ht="15" thickBot="1"/>
    <row r="4" spans="1:43" ht="71.25" customHeight="1" thickBot="1">
      <c r="B4" t="s">
        <v>939</v>
      </c>
      <c r="C4" s="40" t="s">
        <v>938</v>
      </c>
      <c r="D4" s="41" t="s">
        <v>960</v>
      </c>
      <c r="E4" s="42" t="s">
        <v>959</v>
      </c>
      <c r="F4" s="48" t="s">
        <v>946</v>
      </c>
      <c r="G4" s="49" t="s">
        <v>944</v>
      </c>
      <c r="H4" s="49" t="s">
        <v>1284</v>
      </c>
      <c r="I4" s="49" t="s">
        <v>945</v>
      </c>
      <c r="J4" s="50" t="s">
        <v>964</v>
      </c>
      <c r="K4" s="45" t="s">
        <v>947</v>
      </c>
      <c r="L4" s="49" t="s">
        <v>942</v>
      </c>
      <c r="M4" s="49" t="s">
        <v>1285</v>
      </c>
      <c r="N4" s="49" t="s">
        <v>943</v>
      </c>
      <c r="O4" s="50" t="s">
        <v>965</v>
      </c>
      <c r="P4" s="45" t="s">
        <v>951</v>
      </c>
      <c r="Q4" s="49" t="s">
        <v>952</v>
      </c>
      <c r="R4" s="49" t="s">
        <v>1286</v>
      </c>
      <c r="S4" s="49" t="s">
        <v>937</v>
      </c>
      <c r="T4" s="50" t="s">
        <v>966</v>
      </c>
      <c r="U4" s="45" t="s">
        <v>953</v>
      </c>
      <c r="V4" s="49" t="s">
        <v>954</v>
      </c>
      <c r="W4" s="49" t="s">
        <v>1287</v>
      </c>
      <c r="X4" s="49" t="s">
        <v>955</v>
      </c>
      <c r="Y4" s="50" t="s">
        <v>967</v>
      </c>
      <c r="Z4" s="45" t="s">
        <v>948</v>
      </c>
      <c r="AA4" s="49" t="s">
        <v>949</v>
      </c>
      <c r="AB4" s="49" t="s">
        <v>1290</v>
      </c>
      <c r="AC4" s="49" t="s">
        <v>950</v>
      </c>
      <c r="AD4" s="50" t="s">
        <v>968</v>
      </c>
      <c r="AE4" s="45" t="s">
        <v>956</v>
      </c>
      <c r="AF4" s="49" t="s">
        <v>957</v>
      </c>
      <c r="AG4" s="49" t="s">
        <v>1291</v>
      </c>
      <c r="AH4" s="49" t="s">
        <v>958</v>
      </c>
      <c r="AI4" s="50" t="s">
        <v>969</v>
      </c>
      <c r="AJ4" s="72" t="s">
        <v>1252</v>
      </c>
      <c r="AK4" s="50" t="s">
        <v>1307</v>
      </c>
      <c r="AL4" s="72" t="s">
        <v>1309</v>
      </c>
      <c r="AM4" s="50" t="s">
        <v>1316</v>
      </c>
      <c r="AN4" s="72" t="s">
        <v>1317</v>
      </c>
      <c r="AO4" s="89" t="s">
        <v>1318</v>
      </c>
      <c r="AP4" s="108" t="s">
        <v>1319</v>
      </c>
      <c r="AQ4" s="110" t="s">
        <v>1357</v>
      </c>
    </row>
    <row r="5" spans="1:43">
      <c r="A5" t="s">
        <v>520</v>
      </c>
      <c r="B5" s="20" t="s">
        <v>926</v>
      </c>
      <c r="C5" s="28">
        <v>1985</v>
      </c>
      <c r="D5" s="29">
        <v>2013</v>
      </c>
      <c r="E5" s="30">
        <f>D5-C5</f>
        <v>28</v>
      </c>
      <c r="F5" s="28">
        <v>6</v>
      </c>
      <c r="G5" s="29">
        <v>41</v>
      </c>
      <c r="H5" s="29">
        <f>G5/E5</f>
        <v>1.4642857142857142</v>
      </c>
      <c r="I5" s="29">
        <v>4</v>
      </c>
      <c r="J5" s="30">
        <f>I5/E5</f>
        <v>0.14285714285714285</v>
      </c>
      <c r="K5" s="28">
        <v>2</v>
      </c>
      <c r="L5" s="29">
        <v>26</v>
      </c>
      <c r="M5" s="29">
        <f>L5/E5</f>
        <v>0.9285714285714286</v>
      </c>
      <c r="N5" s="29">
        <v>2</v>
      </c>
      <c r="O5" s="30">
        <f>N5/E5</f>
        <v>7.1428571428571425E-2</v>
      </c>
      <c r="P5" s="28">
        <v>0</v>
      </c>
      <c r="Q5" s="29">
        <v>0</v>
      </c>
      <c r="R5" s="29">
        <f>Q5/E5</f>
        <v>0</v>
      </c>
      <c r="S5" s="29">
        <v>0</v>
      </c>
      <c r="T5" s="30">
        <f>S5/E5</f>
        <v>0</v>
      </c>
      <c r="U5" s="28">
        <v>2</v>
      </c>
      <c r="V5" s="29">
        <v>26</v>
      </c>
      <c r="W5" s="29">
        <f>V5/E5</f>
        <v>0.9285714285714286</v>
      </c>
      <c r="X5" s="29">
        <v>2</v>
      </c>
      <c r="Y5" s="30">
        <f>X5/E5</f>
        <v>7.1428571428571425E-2</v>
      </c>
      <c r="Z5" s="28">
        <v>2</v>
      </c>
      <c r="AA5" s="29">
        <v>26</v>
      </c>
      <c r="AB5" s="29">
        <f>AA5/E5</f>
        <v>0.9285714285714286</v>
      </c>
      <c r="AC5" s="29">
        <v>2</v>
      </c>
      <c r="AD5" s="30">
        <f>AC5/E5</f>
        <v>7.1428571428571425E-2</v>
      </c>
      <c r="AE5" s="28">
        <v>0</v>
      </c>
      <c r="AF5" s="29">
        <v>0</v>
      </c>
      <c r="AG5" s="29">
        <f>AF5/E5</f>
        <v>0</v>
      </c>
      <c r="AH5" s="29">
        <v>0</v>
      </c>
      <c r="AI5" s="30">
        <f>AH5/E5</f>
        <v>0</v>
      </c>
      <c r="AJ5" s="78">
        <v>0</v>
      </c>
      <c r="AK5" s="30">
        <f>AJ5/E5</f>
        <v>0</v>
      </c>
      <c r="AL5" s="28">
        <v>8.1370000000000005</v>
      </c>
      <c r="AM5" s="30">
        <f>AL5/E5</f>
        <v>0.2906071428571429</v>
      </c>
      <c r="AN5" s="28">
        <v>0</v>
      </c>
      <c r="AO5" s="30">
        <v>0</v>
      </c>
      <c r="AP5" s="87">
        <v>0</v>
      </c>
      <c r="AQ5" s="87">
        <v>1</v>
      </c>
    </row>
    <row r="6" spans="1:43">
      <c r="A6" t="s">
        <v>521</v>
      </c>
      <c r="B6" t="s">
        <v>940</v>
      </c>
      <c r="C6" s="31">
        <v>1990</v>
      </c>
      <c r="D6" s="27">
        <v>2013</v>
      </c>
      <c r="E6" s="32">
        <f t="shared" ref="E6:E24" si="0">D6-C6</f>
        <v>23</v>
      </c>
      <c r="F6" s="31">
        <v>11</v>
      </c>
      <c r="G6" s="36">
        <v>183</v>
      </c>
      <c r="H6" s="27">
        <f t="shared" ref="H6:H24" si="1">G6/E6</f>
        <v>7.9565217391304346</v>
      </c>
      <c r="I6" s="36">
        <v>7</v>
      </c>
      <c r="J6" s="32">
        <f t="shared" ref="J6:J24" si="2">I6/E6</f>
        <v>0.30434782608695654</v>
      </c>
      <c r="K6" s="31">
        <v>11</v>
      </c>
      <c r="L6" s="36">
        <v>183</v>
      </c>
      <c r="M6" s="27">
        <f t="shared" ref="M6:M24" si="3">L6/E6</f>
        <v>7.9565217391304346</v>
      </c>
      <c r="N6" s="36">
        <v>7</v>
      </c>
      <c r="O6" s="32">
        <f t="shared" ref="O6:O24" si="4">N6/E6</f>
        <v>0.30434782608695654</v>
      </c>
      <c r="P6" s="31">
        <v>10</v>
      </c>
      <c r="Q6" s="36">
        <v>155</v>
      </c>
      <c r="R6" s="27">
        <f t="shared" ref="R6:R24" si="5">Q6/E6</f>
        <v>6.7391304347826084</v>
      </c>
      <c r="S6" s="36">
        <v>6</v>
      </c>
      <c r="T6" s="32">
        <f t="shared" ref="T6:T24" si="6">S6/E6</f>
        <v>0.2608695652173913</v>
      </c>
      <c r="U6" s="31">
        <v>1</v>
      </c>
      <c r="V6" s="36">
        <v>28</v>
      </c>
      <c r="W6" s="27">
        <f t="shared" ref="W6:W24" si="7">V6/E6</f>
        <v>1.2173913043478262</v>
      </c>
      <c r="X6" s="36">
        <v>1</v>
      </c>
      <c r="Y6" s="32">
        <f t="shared" ref="Y6:Y24" si="8">X6/E6</f>
        <v>4.3478260869565216E-2</v>
      </c>
      <c r="Z6" s="31">
        <v>1</v>
      </c>
      <c r="AA6" s="36">
        <v>28</v>
      </c>
      <c r="AB6" s="27">
        <f t="shared" ref="AB6:AB24" si="9">AA6/E6</f>
        <v>1.2173913043478262</v>
      </c>
      <c r="AC6" s="36">
        <v>1</v>
      </c>
      <c r="AD6" s="32">
        <f t="shared" ref="AD6:AD24" si="10">AC6/E6</f>
        <v>4.3478260869565216E-2</v>
      </c>
      <c r="AE6" s="31">
        <v>2</v>
      </c>
      <c r="AF6" s="36">
        <v>33</v>
      </c>
      <c r="AG6" s="27">
        <f t="shared" ref="AG6:AG24" si="11">AF6/E6</f>
        <v>1.4347826086956521</v>
      </c>
      <c r="AH6" s="36">
        <v>2</v>
      </c>
      <c r="AI6" s="32">
        <f t="shared" ref="AI6:AI24" si="12">AH6/E6</f>
        <v>8.6956521739130432E-2</v>
      </c>
      <c r="AJ6" s="39">
        <v>3</v>
      </c>
      <c r="AK6" s="32">
        <f t="shared" ref="AK6:AK24" si="13">AJ6/E6</f>
        <v>0.13043478260869565</v>
      </c>
      <c r="AL6" s="31">
        <v>7.2539999999999996</v>
      </c>
      <c r="AM6" s="32">
        <f t="shared" ref="AM6:AM24" si="14">AL6/E6</f>
        <v>0.31539130434782608</v>
      </c>
      <c r="AN6" s="31">
        <v>0</v>
      </c>
      <c r="AO6" s="32">
        <v>0</v>
      </c>
      <c r="AP6" s="109">
        <v>1</v>
      </c>
      <c r="AQ6" s="109">
        <v>0</v>
      </c>
    </row>
    <row r="7" spans="1:43">
      <c r="A7" t="s">
        <v>522</v>
      </c>
      <c r="B7" t="s">
        <v>940</v>
      </c>
      <c r="C7" s="31">
        <v>1994</v>
      </c>
      <c r="D7" s="27">
        <v>2013</v>
      </c>
      <c r="E7" s="32">
        <f t="shared" si="0"/>
        <v>19</v>
      </c>
      <c r="F7" s="31">
        <v>14</v>
      </c>
      <c r="G7" s="36">
        <v>323</v>
      </c>
      <c r="H7" s="27">
        <f t="shared" si="1"/>
        <v>17</v>
      </c>
      <c r="I7" s="36">
        <v>9</v>
      </c>
      <c r="J7" s="32">
        <f t="shared" si="2"/>
        <v>0.47368421052631576</v>
      </c>
      <c r="K7" s="31">
        <v>12</v>
      </c>
      <c r="L7" s="36">
        <v>275</v>
      </c>
      <c r="M7" s="27">
        <f t="shared" si="3"/>
        <v>14.473684210526315</v>
      </c>
      <c r="N7" s="36">
        <v>9</v>
      </c>
      <c r="O7" s="32">
        <f t="shared" si="4"/>
        <v>0.47368421052631576</v>
      </c>
      <c r="P7" s="31">
        <v>3</v>
      </c>
      <c r="Q7" s="36">
        <v>56</v>
      </c>
      <c r="R7" s="27">
        <f t="shared" si="5"/>
        <v>2.9473684210526314</v>
      </c>
      <c r="S7" s="36">
        <v>3</v>
      </c>
      <c r="T7" s="32">
        <f t="shared" si="6"/>
        <v>0.15789473684210525</v>
      </c>
      <c r="U7" s="31">
        <v>9</v>
      </c>
      <c r="V7" s="36">
        <v>219</v>
      </c>
      <c r="W7" s="27">
        <f t="shared" si="7"/>
        <v>11.526315789473685</v>
      </c>
      <c r="X7" s="36">
        <v>7</v>
      </c>
      <c r="Y7" s="32">
        <f t="shared" si="8"/>
        <v>0.36842105263157893</v>
      </c>
      <c r="Z7" s="31">
        <v>7</v>
      </c>
      <c r="AA7" s="36">
        <v>173</v>
      </c>
      <c r="AB7" s="27">
        <f t="shared" si="9"/>
        <v>9.1052631578947363</v>
      </c>
      <c r="AC7" s="36">
        <v>5</v>
      </c>
      <c r="AD7" s="32">
        <f t="shared" si="10"/>
        <v>0.26315789473684209</v>
      </c>
      <c r="AE7" s="31">
        <v>9</v>
      </c>
      <c r="AF7" s="36">
        <v>207</v>
      </c>
      <c r="AG7" s="27">
        <f t="shared" si="11"/>
        <v>10.894736842105264</v>
      </c>
      <c r="AH7" s="36">
        <v>7</v>
      </c>
      <c r="AI7" s="32">
        <f t="shared" si="12"/>
        <v>0.36842105263157893</v>
      </c>
      <c r="AJ7" s="39">
        <v>0</v>
      </c>
      <c r="AK7" s="32">
        <f t="shared" si="13"/>
        <v>0</v>
      </c>
      <c r="AL7" s="31">
        <v>5</v>
      </c>
      <c r="AM7" s="32">
        <f t="shared" si="14"/>
        <v>0.26315789473684209</v>
      </c>
      <c r="AN7" s="31">
        <v>0</v>
      </c>
      <c r="AO7" s="32">
        <v>0</v>
      </c>
      <c r="AP7" s="109">
        <v>0</v>
      </c>
      <c r="AQ7" s="109">
        <v>1</v>
      </c>
    </row>
    <row r="8" spans="1:43">
      <c r="A8" t="s">
        <v>523</v>
      </c>
      <c r="B8" t="s">
        <v>940</v>
      </c>
      <c r="C8" s="31">
        <v>1997</v>
      </c>
      <c r="D8" s="27">
        <v>2013</v>
      </c>
      <c r="E8" s="32">
        <f t="shared" si="0"/>
        <v>16</v>
      </c>
      <c r="F8" s="31">
        <v>50</v>
      </c>
      <c r="G8" s="36">
        <v>318</v>
      </c>
      <c r="H8" s="27">
        <f t="shared" si="1"/>
        <v>19.875</v>
      </c>
      <c r="I8" s="36">
        <v>9</v>
      </c>
      <c r="J8" s="32">
        <f t="shared" si="2"/>
        <v>0.5625</v>
      </c>
      <c r="K8" s="31">
        <v>50</v>
      </c>
      <c r="L8" s="36">
        <v>318</v>
      </c>
      <c r="M8" s="27">
        <f t="shared" si="3"/>
        <v>19.875</v>
      </c>
      <c r="N8" s="36">
        <v>9</v>
      </c>
      <c r="O8" s="32">
        <f t="shared" si="4"/>
        <v>0.5625</v>
      </c>
      <c r="P8" s="31">
        <v>6</v>
      </c>
      <c r="Q8" s="36">
        <v>11</v>
      </c>
      <c r="R8" s="27">
        <f t="shared" si="5"/>
        <v>0.6875</v>
      </c>
      <c r="S8" s="36">
        <v>3</v>
      </c>
      <c r="T8" s="32">
        <f t="shared" si="6"/>
        <v>0.1875</v>
      </c>
      <c r="U8" s="31">
        <v>44</v>
      </c>
      <c r="V8" s="36">
        <v>307</v>
      </c>
      <c r="W8" s="27">
        <f t="shared" si="7"/>
        <v>19.1875</v>
      </c>
      <c r="X8" s="36">
        <v>9</v>
      </c>
      <c r="Y8" s="32">
        <f t="shared" si="8"/>
        <v>0.5625</v>
      </c>
      <c r="Z8" s="31">
        <v>31</v>
      </c>
      <c r="AA8" s="36">
        <v>265</v>
      </c>
      <c r="AB8" s="27">
        <f t="shared" si="9"/>
        <v>16.5625</v>
      </c>
      <c r="AC8" s="36">
        <v>9</v>
      </c>
      <c r="AD8" s="32">
        <f t="shared" si="10"/>
        <v>0.5625</v>
      </c>
      <c r="AE8" s="31">
        <v>24</v>
      </c>
      <c r="AF8" s="36">
        <v>241</v>
      </c>
      <c r="AG8" s="27">
        <f t="shared" si="11"/>
        <v>15.0625</v>
      </c>
      <c r="AH8" s="36">
        <v>9</v>
      </c>
      <c r="AI8" s="32">
        <f t="shared" si="12"/>
        <v>0.5625</v>
      </c>
      <c r="AJ8" s="39">
        <v>1</v>
      </c>
      <c r="AK8" s="32">
        <f t="shared" si="13"/>
        <v>6.25E-2</v>
      </c>
      <c r="AL8" s="31">
        <v>22.55</v>
      </c>
      <c r="AM8" s="32">
        <f t="shared" si="14"/>
        <v>1.409375</v>
      </c>
      <c r="AN8" s="31">
        <v>6</v>
      </c>
      <c r="AO8" s="32">
        <v>0</v>
      </c>
      <c r="AP8" s="109">
        <v>0</v>
      </c>
      <c r="AQ8" s="109">
        <v>8</v>
      </c>
    </row>
    <row r="9" spans="1:43">
      <c r="A9" t="s">
        <v>524</v>
      </c>
      <c r="B9" s="20" t="s">
        <v>940</v>
      </c>
      <c r="C9" s="31">
        <v>1994</v>
      </c>
      <c r="D9" s="27">
        <v>2013</v>
      </c>
      <c r="E9" s="32">
        <f t="shared" si="0"/>
        <v>19</v>
      </c>
      <c r="F9" s="31">
        <v>31</v>
      </c>
      <c r="G9" s="36">
        <v>137</v>
      </c>
      <c r="H9" s="27">
        <f t="shared" si="1"/>
        <v>7.2105263157894735</v>
      </c>
      <c r="I9" s="36">
        <v>6</v>
      </c>
      <c r="J9" s="32">
        <f t="shared" si="2"/>
        <v>0.31578947368421051</v>
      </c>
      <c r="K9" s="31">
        <v>22</v>
      </c>
      <c r="L9" s="36">
        <v>128</v>
      </c>
      <c r="M9" s="27">
        <f t="shared" si="3"/>
        <v>6.7368421052631575</v>
      </c>
      <c r="N9" s="36">
        <v>6</v>
      </c>
      <c r="O9" s="32">
        <f t="shared" si="4"/>
        <v>0.31578947368421051</v>
      </c>
      <c r="P9" s="31">
        <v>3</v>
      </c>
      <c r="Q9" s="36">
        <v>17</v>
      </c>
      <c r="R9" s="27">
        <f t="shared" si="5"/>
        <v>0.89473684210526316</v>
      </c>
      <c r="S9" s="36">
        <v>3</v>
      </c>
      <c r="T9" s="32">
        <f t="shared" si="6"/>
        <v>0.15789473684210525</v>
      </c>
      <c r="U9" s="31">
        <v>19</v>
      </c>
      <c r="V9" s="36">
        <v>111</v>
      </c>
      <c r="W9" s="27">
        <f t="shared" si="7"/>
        <v>5.8421052631578947</v>
      </c>
      <c r="X9" s="36">
        <v>5</v>
      </c>
      <c r="Y9" s="32">
        <f t="shared" si="8"/>
        <v>0.26315789473684209</v>
      </c>
      <c r="Z9" s="31">
        <v>13</v>
      </c>
      <c r="AA9" s="36">
        <v>63</v>
      </c>
      <c r="AB9" s="27">
        <f t="shared" si="9"/>
        <v>3.3157894736842106</v>
      </c>
      <c r="AC9" s="36">
        <v>4</v>
      </c>
      <c r="AD9" s="32">
        <f t="shared" si="10"/>
        <v>0.21052631578947367</v>
      </c>
      <c r="AE9" s="31">
        <v>7</v>
      </c>
      <c r="AF9" s="36">
        <v>95</v>
      </c>
      <c r="AG9" s="27">
        <f t="shared" si="11"/>
        <v>5</v>
      </c>
      <c r="AH9" s="36">
        <v>5</v>
      </c>
      <c r="AI9" s="32">
        <f t="shared" si="12"/>
        <v>0.26315789473684209</v>
      </c>
      <c r="AJ9" s="39">
        <v>17</v>
      </c>
      <c r="AK9" s="32">
        <f t="shared" si="13"/>
        <v>0.89473684210526316</v>
      </c>
      <c r="AL9" s="31">
        <v>14.606999999999999</v>
      </c>
      <c r="AM9" s="32">
        <f t="shared" si="14"/>
        <v>0.76878947368421047</v>
      </c>
      <c r="AN9" s="31">
        <v>3</v>
      </c>
      <c r="AO9" s="32">
        <v>0</v>
      </c>
      <c r="AP9" s="109">
        <v>0</v>
      </c>
      <c r="AQ9" s="109">
        <v>8</v>
      </c>
    </row>
    <row r="10" spans="1:43">
      <c r="A10" t="s">
        <v>525</v>
      </c>
      <c r="B10" t="s">
        <v>940</v>
      </c>
      <c r="C10" s="31">
        <v>1996</v>
      </c>
      <c r="D10" s="27">
        <v>2013</v>
      </c>
      <c r="E10" s="32">
        <f t="shared" si="0"/>
        <v>17</v>
      </c>
      <c r="F10" s="31">
        <v>13</v>
      </c>
      <c r="G10" s="36">
        <v>61</v>
      </c>
      <c r="H10" s="27">
        <f t="shared" si="1"/>
        <v>3.5882352941176472</v>
      </c>
      <c r="I10" s="36">
        <v>5</v>
      </c>
      <c r="J10" s="32">
        <f t="shared" si="2"/>
        <v>0.29411764705882354</v>
      </c>
      <c r="K10" s="31">
        <v>6</v>
      </c>
      <c r="L10" s="36">
        <v>29</v>
      </c>
      <c r="M10" s="27">
        <f t="shared" si="3"/>
        <v>1.7058823529411764</v>
      </c>
      <c r="N10" s="36">
        <v>3</v>
      </c>
      <c r="O10" s="32">
        <f t="shared" si="4"/>
        <v>0.17647058823529413</v>
      </c>
      <c r="P10" s="31">
        <v>3</v>
      </c>
      <c r="Q10" s="36">
        <v>15</v>
      </c>
      <c r="R10" s="27">
        <f t="shared" si="5"/>
        <v>0.88235294117647056</v>
      </c>
      <c r="S10" s="36">
        <v>2</v>
      </c>
      <c r="T10" s="32">
        <f t="shared" si="6"/>
        <v>0.11764705882352941</v>
      </c>
      <c r="U10" s="31">
        <v>3</v>
      </c>
      <c r="V10" s="36">
        <v>14</v>
      </c>
      <c r="W10" s="27">
        <f t="shared" si="7"/>
        <v>0.82352941176470584</v>
      </c>
      <c r="X10" s="36">
        <v>3</v>
      </c>
      <c r="Y10" s="32">
        <f t="shared" si="8"/>
        <v>0.17647058823529413</v>
      </c>
      <c r="Z10" s="31">
        <v>1</v>
      </c>
      <c r="AA10" s="36">
        <v>6</v>
      </c>
      <c r="AB10" s="27">
        <f t="shared" si="9"/>
        <v>0.35294117647058826</v>
      </c>
      <c r="AC10" s="36">
        <v>1</v>
      </c>
      <c r="AD10" s="32">
        <f t="shared" si="10"/>
        <v>5.8823529411764705E-2</v>
      </c>
      <c r="AE10" s="31">
        <v>4</v>
      </c>
      <c r="AF10" s="36">
        <v>26</v>
      </c>
      <c r="AG10" s="27">
        <f t="shared" si="11"/>
        <v>1.5294117647058822</v>
      </c>
      <c r="AH10" s="36">
        <v>3</v>
      </c>
      <c r="AI10" s="32">
        <f t="shared" si="12"/>
        <v>0.17647058823529413</v>
      </c>
      <c r="AJ10" s="39">
        <v>0</v>
      </c>
      <c r="AK10" s="32">
        <f t="shared" si="13"/>
        <v>0</v>
      </c>
      <c r="AL10" s="31">
        <v>0</v>
      </c>
      <c r="AM10" s="32">
        <f t="shared" si="14"/>
        <v>0</v>
      </c>
      <c r="AN10" s="31">
        <v>0</v>
      </c>
      <c r="AO10" s="32">
        <v>0</v>
      </c>
      <c r="AP10" s="109">
        <v>0</v>
      </c>
      <c r="AQ10" s="109">
        <v>0</v>
      </c>
    </row>
    <row r="11" spans="1:43">
      <c r="A11" t="s">
        <v>526</v>
      </c>
      <c r="B11" s="20" t="s">
        <v>940</v>
      </c>
      <c r="C11" s="31">
        <v>2001</v>
      </c>
      <c r="D11" s="27">
        <v>2013</v>
      </c>
      <c r="E11" s="32">
        <f t="shared" si="0"/>
        <v>12</v>
      </c>
      <c r="F11" s="31">
        <v>3</v>
      </c>
      <c r="G11" s="36">
        <v>51</v>
      </c>
      <c r="H11" s="27">
        <f t="shared" si="1"/>
        <v>4.25</v>
      </c>
      <c r="I11" s="36">
        <v>2</v>
      </c>
      <c r="J11" s="32">
        <f t="shared" si="2"/>
        <v>0.16666666666666666</v>
      </c>
      <c r="K11" s="31">
        <v>3</v>
      </c>
      <c r="L11" s="36">
        <v>51</v>
      </c>
      <c r="M11" s="27">
        <f t="shared" si="3"/>
        <v>4.25</v>
      </c>
      <c r="N11" s="36">
        <v>2</v>
      </c>
      <c r="O11" s="32">
        <f t="shared" si="4"/>
        <v>0.16666666666666666</v>
      </c>
      <c r="P11" s="31">
        <v>0</v>
      </c>
      <c r="Q11" s="36">
        <v>0</v>
      </c>
      <c r="R11" s="27">
        <f t="shared" si="5"/>
        <v>0</v>
      </c>
      <c r="S11" s="36">
        <v>0</v>
      </c>
      <c r="T11" s="32">
        <f t="shared" si="6"/>
        <v>0</v>
      </c>
      <c r="U11" s="31">
        <v>3</v>
      </c>
      <c r="V11" s="36">
        <v>51</v>
      </c>
      <c r="W11" s="27">
        <f t="shared" si="7"/>
        <v>4.25</v>
      </c>
      <c r="X11" s="36">
        <v>2</v>
      </c>
      <c r="Y11" s="32">
        <f t="shared" si="8"/>
        <v>0.16666666666666666</v>
      </c>
      <c r="Z11" s="31">
        <v>2</v>
      </c>
      <c r="AA11" s="36">
        <v>50</v>
      </c>
      <c r="AB11" s="27">
        <f t="shared" si="9"/>
        <v>4.166666666666667</v>
      </c>
      <c r="AC11" s="36">
        <v>2</v>
      </c>
      <c r="AD11" s="32">
        <f t="shared" si="10"/>
        <v>0.16666666666666666</v>
      </c>
      <c r="AE11" s="31">
        <v>3</v>
      </c>
      <c r="AF11" s="36">
        <v>51</v>
      </c>
      <c r="AG11" s="27">
        <f t="shared" si="11"/>
        <v>4.25</v>
      </c>
      <c r="AH11" s="36">
        <v>2</v>
      </c>
      <c r="AI11" s="32">
        <f t="shared" si="12"/>
        <v>0.16666666666666666</v>
      </c>
      <c r="AJ11" s="39">
        <v>0</v>
      </c>
      <c r="AK11" s="32">
        <f t="shared" si="13"/>
        <v>0</v>
      </c>
      <c r="AL11" s="31">
        <v>4.51</v>
      </c>
      <c r="AM11" s="32">
        <f t="shared" si="14"/>
        <v>0.3758333333333333</v>
      </c>
      <c r="AN11" s="31">
        <v>0</v>
      </c>
      <c r="AO11" s="32">
        <v>0</v>
      </c>
      <c r="AP11" s="109">
        <v>0</v>
      </c>
      <c r="AQ11" s="109">
        <v>0</v>
      </c>
    </row>
    <row r="12" spans="1:43">
      <c r="A12" t="s">
        <v>527</v>
      </c>
      <c r="B12" s="20" t="s">
        <v>941</v>
      </c>
      <c r="C12" s="31">
        <v>2001</v>
      </c>
      <c r="D12" s="27">
        <v>2013</v>
      </c>
      <c r="E12" s="32">
        <f t="shared" si="0"/>
        <v>12</v>
      </c>
      <c r="F12" s="31">
        <v>3</v>
      </c>
      <c r="G12" s="36">
        <v>9</v>
      </c>
      <c r="H12" s="27">
        <f t="shared" si="1"/>
        <v>0.75</v>
      </c>
      <c r="I12" s="36">
        <v>1</v>
      </c>
      <c r="J12" s="32">
        <f t="shared" si="2"/>
        <v>8.3333333333333329E-2</v>
      </c>
      <c r="K12" s="31">
        <v>3</v>
      </c>
      <c r="L12" s="36">
        <v>9</v>
      </c>
      <c r="M12" s="27">
        <f t="shared" si="3"/>
        <v>0.75</v>
      </c>
      <c r="N12" s="36">
        <v>1</v>
      </c>
      <c r="O12" s="32">
        <f t="shared" si="4"/>
        <v>8.3333333333333329E-2</v>
      </c>
      <c r="P12" s="31">
        <v>2</v>
      </c>
      <c r="Q12" s="36">
        <v>9</v>
      </c>
      <c r="R12" s="27">
        <f t="shared" si="5"/>
        <v>0.75</v>
      </c>
      <c r="S12" s="36">
        <v>1</v>
      </c>
      <c r="T12" s="32">
        <f t="shared" si="6"/>
        <v>8.3333333333333329E-2</v>
      </c>
      <c r="U12" s="31">
        <v>1</v>
      </c>
      <c r="V12" s="36">
        <v>0</v>
      </c>
      <c r="W12" s="27">
        <f t="shared" si="7"/>
        <v>0</v>
      </c>
      <c r="X12" s="36">
        <v>0</v>
      </c>
      <c r="Y12" s="32">
        <f t="shared" si="8"/>
        <v>0</v>
      </c>
      <c r="Z12" s="31">
        <v>1</v>
      </c>
      <c r="AA12" s="36">
        <v>0</v>
      </c>
      <c r="AB12" s="27">
        <f t="shared" si="9"/>
        <v>0</v>
      </c>
      <c r="AC12" s="36">
        <v>0</v>
      </c>
      <c r="AD12" s="32">
        <f t="shared" si="10"/>
        <v>0</v>
      </c>
      <c r="AE12" s="31">
        <v>1</v>
      </c>
      <c r="AF12" s="36">
        <v>0</v>
      </c>
      <c r="AG12" s="27">
        <f t="shared" si="11"/>
        <v>0</v>
      </c>
      <c r="AH12" s="36">
        <v>0</v>
      </c>
      <c r="AI12" s="32">
        <f t="shared" si="12"/>
        <v>0</v>
      </c>
      <c r="AJ12" s="39">
        <v>0</v>
      </c>
      <c r="AK12" s="32">
        <f t="shared" si="13"/>
        <v>0</v>
      </c>
      <c r="AL12" s="31">
        <v>5</v>
      </c>
      <c r="AM12" s="32">
        <f t="shared" si="14"/>
        <v>0.41666666666666669</v>
      </c>
      <c r="AN12" s="31">
        <v>0</v>
      </c>
      <c r="AO12" s="32">
        <v>0</v>
      </c>
      <c r="AP12" s="109">
        <v>0</v>
      </c>
      <c r="AQ12" s="109">
        <v>0</v>
      </c>
    </row>
    <row r="13" spans="1:43">
      <c r="A13" t="s">
        <v>528</v>
      </c>
      <c r="B13" t="s">
        <v>940</v>
      </c>
      <c r="C13" s="31">
        <v>2007</v>
      </c>
      <c r="D13" s="27">
        <v>2013</v>
      </c>
      <c r="E13" s="32">
        <f t="shared" si="0"/>
        <v>6</v>
      </c>
      <c r="F13" s="31">
        <v>9</v>
      </c>
      <c r="G13" s="36">
        <v>46</v>
      </c>
      <c r="H13" s="27">
        <f t="shared" si="1"/>
        <v>7.666666666666667</v>
      </c>
      <c r="I13" s="36">
        <v>4</v>
      </c>
      <c r="J13" s="32">
        <f t="shared" si="2"/>
        <v>0.66666666666666663</v>
      </c>
      <c r="K13" s="31">
        <v>9</v>
      </c>
      <c r="L13" s="36">
        <v>46</v>
      </c>
      <c r="M13" s="27">
        <f t="shared" si="3"/>
        <v>7.666666666666667</v>
      </c>
      <c r="N13" s="36">
        <v>4</v>
      </c>
      <c r="O13" s="32">
        <f t="shared" si="4"/>
        <v>0.66666666666666663</v>
      </c>
      <c r="P13" s="31">
        <v>3</v>
      </c>
      <c r="Q13" s="36">
        <v>18</v>
      </c>
      <c r="R13" s="27">
        <f t="shared" si="5"/>
        <v>3</v>
      </c>
      <c r="S13" s="36">
        <v>2</v>
      </c>
      <c r="T13" s="32">
        <f t="shared" si="6"/>
        <v>0.33333333333333331</v>
      </c>
      <c r="U13" s="31">
        <v>6</v>
      </c>
      <c r="V13" s="36">
        <v>28</v>
      </c>
      <c r="W13" s="27">
        <f t="shared" si="7"/>
        <v>4.666666666666667</v>
      </c>
      <c r="X13" s="36">
        <v>2</v>
      </c>
      <c r="Y13" s="32">
        <f t="shared" si="8"/>
        <v>0.33333333333333331</v>
      </c>
      <c r="Z13" s="31">
        <v>4</v>
      </c>
      <c r="AA13" s="36">
        <v>2</v>
      </c>
      <c r="AB13" s="27">
        <f t="shared" si="9"/>
        <v>0.33333333333333331</v>
      </c>
      <c r="AC13" s="36">
        <v>1</v>
      </c>
      <c r="AD13" s="32">
        <f t="shared" si="10"/>
        <v>0.16666666666666666</v>
      </c>
      <c r="AE13" s="31">
        <v>6</v>
      </c>
      <c r="AF13" s="36">
        <v>37</v>
      </c>
      <c r="AG13" s="27">
        <f t="shared" si="11"/>
        <v>6.166666666666667</v>
      </c>
      <c r="AH13" s="36">
        <v>3</v>
      </c>
      <c r="AI13" s="32">
        <f t="shared" si="12"/>
        <v>0.5</v>
      </c>
      <c r="AJ13" s="39">
        <v>0</v>
      </c>
      <c r="AK13" s="32">
        <f t="shared" si="13"/>
        <v>0</v>
      </c>
      <c r="AL13" s="31">
        <v>9.51</v>
      </c>
      <c r="AM13" s="32">
        <f t="shared" si="14"/>
        <v>1.585</v>
      </c>
      <c r="AN13" s="31">
        <v>1</v>
      </c>
      <c r="AO13" s="32">
        <v>0</v>
      </c>
      <c r="AP13" s="109">
        <v>1</v>
      </c>
      <c r="AQ13" s="109">
        <v>0</v>
      </c>
    </row>
    <row r="14" spans="1:43">
      <c r="A14" t="s">
        <v>529</v>
      </c>
      <c r="B14" t="s">
        <v>940</v>
      </c>
      <c r="C14" s="31">
        <v>1985</v>
      </c>
      <c r="D14" s="27">
        <v>2013</v>
      </c>
      <c r="E14" s="32">
        <f t="shared" si="0"/>
        <v>28</v>
      </c>
      <c r="F14" s="31">
        <v>36</v>
      </c>
      <c r="G14" s="36">
        <v>432</v>
      </c>
      <c r="H14" s="27">
        <f t="shared" si="1"/>
        <v>15.428571428571429</v>
      </c>
      <c r="I14" s="36">
        <v>7</v>
      </c>
      <c r="J14" s="32">
        <f t="shared" si="2"/>
        <v>0.25</v>
      </c>
      <c r="K14" s="31">
        <v>35</v>
      </c>
      <c r="L14" s="36">
        <v>431</v>
      </c>
      <c r="M14" s="27">
        <f t="shared" si="3"/>
        <v>15.392857142857142</v>
      </c>
      <c r="N14" s="36">
        <v>7</v>
      </c>
      <c r="O14" s="32">
        <f t="shared" si="4"/>
        <v>0.25</v>
      </c>
      <c r="P14" s="31">
        <v>8</v>
      </c>
      <c r="Q14" s="36">
        <v>10</v>
      </c>
      <c r="R14" s="27">
        <f t="shared" si="5"/>
        <v>0.35714285714285715</v>
      </c>
      <c r="S14" s="36">
        <v>1</v>
      </c>
      <c r="T14" s="32">
        <f t="shared" si="6"/>
        <v>3.5714285714285712E-2</v>
      </c>
      <c r="U14" s="31">
        <v>27</v>
      </c>
      <c r="V14" s="36">
        <v>421</v>
      </c>
      <c r="W14" s="27">
        <f t="shared" si="7"/>
        <v>15.035714285714286</v>
      </c>
      <c r="X14" s="36">
        <v>7</v>
      </c>
      <c r="Y14" s="32">
        <f t="shared" si="8"/>
        <v>0.25</v>
      </c>
      <c r="Z14" s="31">
        <v>21</v>
      </c>
      <c r="AA14" s="36">
        <v>413</v>
      </c>
      <c r="AB14" s="27">
        <f t="shared" si="9"/>
        <v>14.75</v>
      </c>
      <c r="AC14" s="36">
        <v>7</v>
      </c>
      <c r="AD14" s="32">
        <f t="shared" si="10"/>
        <v>0.25</v>
      </c>
      <c r="AE14" s="31">
        <v>20</v>
      </c>
      <c r="AF14" s="36">
        <v>415</v>
      </c>
      <c r="AG14" s="27">
        <f t="shared" si="11"/>
        <v>14.821428571428571</v>
      </c>
      <c r="AH14" s="36">
        <v>7</v>
      </c>
      <c r="AI14" s="32">
        <f t="shared" si="12"/>
        <v>0.25</v>
      </c>
      <c r="AJ14" s="39">
        <v>30</v>
      </c>
      <c r="AK14" s="32">
        <f t="shared" si="13"/>
        <v>1.0714285714285714</v>
      </c>
      <c r="AL14" s="31">
        <v>14.215999999999999</v>
      </c>
      <c r="AM14" s="32">
        <f t="shared" si="14"/>
        <v>0.50771428571428567</v>
      </c>
      <c r="AN14" s="31">
        <v>7</v>
      </c>
      <c r="AO14" s="32">
        <v>0</v>
      </c>
      <c r="AP14" s="109">
        <v>1</v>
      </c>
      <c r="AQ14" s="109">
        <v>3</v>
      </c>
    </row>
    <row r="15" spans="1:43">
      <c r="A15" t="s">
        <v>530</v>
      </c>
      <c r="B15" t="s">
        <v>940</v>
      </c>
      <c r="C15" s="31">
        <v>1972</v>
      </c>
      <c r="D15" s="27">
        <v>2013</v>
      </c>
      <c r="E15" s="32">
        <f t="shared" si="0"/>
        <v>41</v>
      </c>
      <c r="F15" s="31">
        <v>14</v>
      </c>
      <c r="G15" s="36">
        <v>32</v>
      </c>
      <c r="H15" s="27">
        <f t="shared" si="1"/>
        <v>0.78048780487804881</v>
      </c>
      <c r="I15" s="36">
        <v>13</v>
      </c>
      <c r="J15" s="32">
        <f t="shared" si="2"/>
        <v>0.31707317073170732</v>
      </c>
      <c r="K15" s="31">
        <v>9</v>
      </c>
      <c r="L15" s="36">
        <v>9</v>
      </c>
      <c r="M15" s="27">
        <f t="shared" si="3"/>
        <v>0.21951219512195122</v>
      </c>
      <c r="N15" s="36">
        <v>2</v>
      </c>
      <c r="O15" s="32">
        <f t="shared" si="4"/>
        <v>4.878048780487805E-2</v>
      </c>
      <c r="P15" s="31">
        <v>0</v>
      </c>
      <c r="Q15" s="36">
        <v>0</v>
      </c>
      <c r="R15" s="27">
        <f t="shared" si="5"/>
        <v>0</v>
      </c>
      <c r="S15" s="36">
        <v>0</v>
      </c>
      <c r="T15" s="32">
        <f t="shared" si="6"/>
        <v>0</v>
      </c>
      <c r="U15" s="31">
        <v>9</v>
      </c>
      <c r="V15" s="36">
        <v>9</v>
      </c>
      <c r="W15" s="27">
        <f t="shared" si="7"/>
        <v>0.21951219512195122</v>
      </c>
      <c r="X15" s="36">
        <v>2</v>
      </c>
      <c r="Y15" s="32">
        <f t="shared" si="8"/>
        <v>4.878048780487805E-2</v>
      </c>
      <c r="Z15" s="31">
        <v>4</v>
      </c>
      <c r="AA15" s="36">
        <v>6</v>
      </c>
      <c r="AB15" s="27">
        <f t="shared" si="9"/>
        <v>0.14634146341463414</v>
      </c>
      <c r="AC15" s="36">
        <v>2</v>
      </c>
      <c r="AD15" s="32">
        <f t="shared" si="10"/>
        <v>4.878048780487805E-2</v>
      </c>
      <c r="AE15" s="31">
        <v>4</v>
      </c>
      <c r="AF15" s="36">
        <v>6</v>
      </c>
      <c r="AG15" s="27">
        <f t="shared" si="11"/>
        <v>0.14634146341463414</v>
      </c>
      <c r="AH15" s="36">
        <v>2</v>
      </c>
      <c r="AI15" s="32">
        <f t="shared" si="12"/>
        <v>4.878048780487805E-2</v>
      </c>
      <c r="AJ15" s="39">
        <v>0</v>
      </c>
      <c r="AK15" s="32">
        <f t="shared" si="13"/>
        <v>0</v>
      </c>
      <c r="AL15" s="31">
        <v>13.236000000000001</v>
      </c>
      <c r="AM15" s="32">
        <f t="shared" si="14"/>
        <v>0.32282926829268294</v>
      </c>
      <c r="AN15" s="31">
        <v>1</v>
      </c>
      <c r="AO15" s="32">
        <v>3</v>
      </c>
      <c r="AP15" s="109">
        <v>0</v>
      </c>
      <c r="AQ15" s="109">
        <v>13</v>
      </c>
    </row>
    <row r="16" spans="1:43">
      <c r="A16" t="s">
        <v>531</v>
      </c>
      <c r="B16" t="s">
        <v>940</v>
      </c>
      <c r="C16" s="31">
        <v>2000</v>
      </c>
      <c r="D16" s="27">
        <v>2013</v>
      </c>
      <c r="E16" s="32">
        <f t="shared" si="0"/>
        <v>13</v>
      </c>
      <c r="F16" s="31">
        <v>14</v>
      </c>
      <c r="G16" s="36">
        <v>192</v>
      </c>
      <c r="H16" s="27">
        <f t="shared" si="1"/>
        <v>14.76923076923077</v>
      </c>
      <c r="I16" s="36">
        <v>6</v>
      </c>
      <c r="J16" s="32">
        <f t="shared" si="2"/>
        <v>0.46153846153846156</v>
      </c>
      <c r="K16" s="31">
        <v>14</v>
      </c>
      <c r="L16" s="36">
        <v>192</v>
      </c>
      <c r="M16" s="27">
        <f t="shared" si="3"/>
        <v>14.76923076923077</v>
      </c>
      <c r="N16" s="36">
        <v>6</v>
      </c>
      <c r="O16" s="32">
        <f t="shared" si="4"/>
        <v>0.46153846153846156</v>
      </c>
      <c r="P16" s="31">
        <v>0</v>
      </c>
      <c r="Q16" s="36">
        <v>0</v>
      </c>
      <c r="R16" s="27">
        <f t="shared" si="5"/>
        <v>0</v>
      </c>
      <c r="S16" s="36">
        <v>0</v>
      </c>
      <c r="T16" s="32">
        <f t="shared" si="6"/>
        <v>0</v>
      </c>
      <c r="U16" s="31">
        <v>14</v>
      </c>
      <c r="V16" s="36">
        <v>192</v>
      </c>
      <c r="W16" s="27">
        <f t="shared" si="7"/>
        <v>14.76923076923077</v>
      </c>
      <c r="X16" s="36">
        <v>6</v>
      </c>
      <c r="Y16" s="32">
        <f t="shared" si="8"/>
        <v>0.46153846153846156</v>
      </c>
      <c r="Z16" s="31">
        <v>14</v>
      </c>
      <c r="AA16" s="36">
        <v>192</v>
      </c>
      <c r="AB16" s="27">
        <f t="shared" si="9"/>
        <v>14.76923076923077</v>
      </c>
      <c r="AC16" s="36">
        <v>6</v>
      </c>
      <c r="AD16" s="32">
        <f t="shared" si="10"/>
        <v>0.46153846153846156</v>
      </c>
      <c r="AE16" s="31">
        <v>14</v>
      </c>
      <c r="AF16" s="36">
        <v>192</v>
      </c>
      <c r="AG16" s="27">
        <f t="shared" si="11"/>
        <v>14.76923076923077</v>
      </c>
      <c r="AH16" s="36">
        <v>6</v>
      </c>
      <c r="AI16" s="32">
        <f t="shared" si="12"/>
        <v>0.46153846153846156</v>
      </c>
      <c r="AJ16" s="39">
        <v>0</v>
      </c>
      <c r="AK16" s="32">
        <f t="shared" si="13"/>
        <v>0</v>
      </c>
      <c r="AL16" s="31">
        <v>4.51</v>
      </c>
      <c r="AM16" s="32">
        <f t="shared" si="14"/>
        <v>0.34692307692307689</v>
      </c>
      <c r="AN16" s="31">
        <v>3</v>
      </c>
      <c r="AO16" s="32">
        <v>0</v>
      </c>
      <c r="AP16" s="109">
        <v>1</v>
      </c>
      <c r="AQ16" s="109">
        <v>0</v>
      </c>
    </row>
    <row r="17" spans="1:43">
      <c r="A17" t="s">
        <v>532</v>
      </c>
      <c r="B17" s="20" t="s">
        <v>940</v>
      </c>
      <c r="C17" s="31">
        <v>1968</v>
      </c>
      <c r="D17" s="27">
        <v>2013</v>
      </c>
      <c r="E17" s="32">
        <f t="shared" si="0"/>
        <v>45</v>
      </c>
      <c r="F17" s="31">
        <v>23</v>
      </c>
      <c r="G17" s="36">
        <v>24</v>
      </c>
      <c r="H17" s="27">
        <f t="shared" si="1"/>
        <v>0.53333333333333333</v>
      </c>
      <c r="I17" s="36">
        <v>3</v>
      </c>
      <c r="J17" s="32">
        <f t="shared" si="2"/>
        <v>6.6666666666666666E-2</v>
      </c>
      <c r="K17" s="31">
        <v>19</v>
      </c>
      <c r="L17" s="36">
        <v>22</v>
      </c>
      <c r="M17" s="27">
        <f t="shared" si="3"/>
        <v>0.48888888888888887</v>
      </c>
      <c r="N17" s="36">
        <v>3</v>
      </c>
      <c r="O17" s="32">
        <f t="shared" si="4"/>
        <v>6.6666666666666666E-2</v>
      </c>
      <c r="P17" s="31">
        <v>4</v>
      </c>
      <c r="Q17" s="36">
        <v>4</v>
      </c>
      <c r="R17" s="27">
        <f t="shared" si="5"/>
        <v>8.8888888888888892E-2</v>
      </c>
      <c r="S17" s="36">
        <v>2</v>
      </c>
      <c r="T17" s="32">
        <f t="shared" si="6"/>
        <v>4.4444444444444446E-2</v>
      </c>
      <c r="U17" s="31">
        <v>15</v>
      </c>
      <c r="V17" s="36">
        <v>18</v>
      </c>
      <c r="W17" s="27">
        <f t="shared" si="7"/>
        <v>0.4</v>
      </c>
      <c r="X17" s="36">
        <v>3</v>
      </c>
      <c r="Y17" s="32">
        <f t="shared" si="8"/>
        <v>6.6666666666666666E-2</v>
      </c>
      <c r="Z17" s="31">
        <v>9</v>
      </c>
      <c r="AA17" s="36">
        <v>16</v>
      </c>
      <c r="AB17" s="27">
        <f t="shared" si="9"/>
        <v>0.35555555555555557</v>
      </c>
      <c r="AC17" s="36">
        <v>3</v>
      </c>
      <c r="AD17" s="32">
        <f t="shared" si="10"/>
        <v>6.6666666666666666E-2</v>
      </c>
      <c r="AE17" s="31">
        <v>8</v>
      </c>
      <c r="AF17" s="36">
        <v>16</v>
      </c>
      <c r="AG17" s="27">
        <f t="shared" si="11"/>
        <v>0.35555555555555557</v>
      </c>
      <c r="AH17" s="36">
        <v>3</v>
      </c>
      <c r="AI17" s="32">
        <f t="shared" si="12"/>
        <v>6.6666666666666666E-2</v>
      </c>
      <c r="AJ17" s="39">
        <v>14</v>
      </c>
      <c r="AK17" s="32">
        <f t="shared" si="13"/>
        <v>0.31111111111111112</v>
      </c>
      <c r="AL17" s="31">
        <v>23.04</v>
      </c>
      <c r="AM17" s="32">
        <f t="shared" si="14"/>
        <v>0.51200000000000001</v>
      </c>
      <c r="AN17" s="31">
        <v>1</v>
      </c>
      <c r="AO17" s="32">
        <v>2</v>
      </c>
      <c r="AP17" s="109">
        <v>1</v>
      </c>
      <c r="AQ17" s="109">
        <v>2</v>
      </c>
    </row>
    <row r="18" spans="1:43">
      <c r="A18" t="s">
        <v>533</v>
      </c>
      <c r="B18" t="s">
        <v>940</v>
      </c>
      <c r="C18" s="31">
        <v>1995</v>
      </c>
      <c r="D18" s="27">
        <v>2013</v>
      </c>
      <c r="E18" s="32">
        <f t="shared" si="0"/>
        <v>18</v>
      </c>
      <c r="F18" s="31">
        <v>8</v>
      </c>
      <c r="G18" s="36">
        <v>148</v>
      </c>
      <c r="H18" s="27">
        <f t="shared" si="1"/>
        <v>8.2222222222222214</v>
      </c>
      <c r="I18" s="36">
        <v>6</v>
      </c>
      <c r="J18" s="32">
        <f t="shared" si="2"/>
        <v>0.33333333333333331</v>
      </c>
      <c r="K18" s="31">
        <v>6</v>
      </c>
      <c r="L18" s="36">
        <v>126</v>
      </c>
      <c r="M18" s="27">
        <f t="shared" si="3"/>
        <v>7</v>
      </c>
      <c r="N18" s="36">
        <v>5</v>
      </c>
      <c r="O18" s="32">
        <f t="shared" si="4"/>
        <v>0.27777777777777779</v>
      </c>
      <c r="P18" s="31">
        <v>2</v>
      </c>
      <c r="Q18" s="36">
        <v>61</v>
      </c>
      <c r="R18" s="27">
        <f t="shared" si="5"/>
        <v>3.3888888888888888</v>
      </c>
      <c r="S18" s="36">
        <v>1</v>
      </c>
      <c r="T18" s="32">
        <f t="shared" si="6"/>
        <v>5.5555555555555552E-2</v>
      </c>
      <c r="U18" s="31">
        <v>4</v>
      </c>
      <c r="V18" s="36">
        <v>65</v>
      </c>
      <c r="W18" s="27">
        <f t="shared" si="7"/>
        <v>3.6111111111111112</v>
      </c>
      <c r="X18" s="36">
        <v>4</v>
      </c>
      <c r="Y18" s="32">
        <f t="shared" si="8"/>
        <v>0.22222222222222221</v>
      </c>
      <c r="Z18" s="31">
        <v>2</v>
      </c>
      <c r="AA18" s="36">
        <v>45</v>
      </c>
      <c r="AB18" s="27">
        <f t="shared" si="9"/>
        <v>2.5</v>
      </c>
      <c r="AC18" s="36">
        <v>2</v>
      </c>
      <c r="AD18" s="32">
        <f t="shared" si="10"/>
        <v>0.1111111111111111</v>
      </c>
      <c r="AE18" s="31">
        <v>4</v>
      </c>
      <c r="AF18" s="36">
        <v>65</v>
      </c>
      <c r="AG18" s="27">
        <f t="shared" si="11"/>
        <v>3.6111111111111112</v>
      </c>
      <c r="AH18" s="36">
        <v>4</v>
      </c>
      <c r="AI18" s="32">
        <f t="shared" si="12"/>
        <v>0.22222222222222221</v>
      </c>
      <c r="AJ18" s="39">
        <v>0</v>
      </c>
      <c r="AK18" s="32">
        <f t="shared" si="13"/>
        <v>0</v>
      </c>
      <c r="AL18" s="31">
        <v>4.51</v>
      </c>
      <c r="AM18" s="32">
        <f t="shared" si="14"/>
        <v>0.25055555555555553</v>
      </c>
      <c r="AN18" s="31">
        <v>1</v>
      </c>
      <c r="AO18" s="32">
        <v>0</v>
      </c>
      <c r="AP18" s="109">
        <v>0</v>
      </c>
      <c r="AQ18" s="109">
        <v>0</v>
      </c>
    </row>
    <row r="19" spans="1:43">
      <c r="A19" t="s">
        <v>534</v>
      </c>
      <c r="B19" t="s">
        <v>940</v>
      </c>
      <c r="C19" s="31">
        <v>2004</v>
      </c>
      <c r="D19" s="27">
        <v>2013</v>
      </c>
      <c r="E19" s="32">
        <f t="shared" si="0"/>
        <v>9</v>
      </c>
      <c r="F19" s="31">
        <v>8</v>
      </c>
      <c r="G19" s="36">
        <v>139</v>
      </c>
      <c r="H19" s="27">
        <f t="shared" si="1"/>
        <v>15.444444444444445</v>
      </c>
      <c r="I19" s="36">
        <v>5</v>
      </c>
      <c r="J19" s="32">
        <f t="shared" si="2"/>
        <v>0.55555555555555558</v>
      </c>
      <c r="K19" s="31">
        <v>8</v>
      </c>
      <c r="L19" s="36">
        <v>139</v>
      </c>
      <c r="M19" s="27">
        <f t="shared" si="3"/>
        <v>15.444444444444445</v>
      </c>
      <c r="N19" s="36">
        <v>5</v>
      </c>
      <c r="O19" s="32">
        <f t="shared" si="4"/>
        <v>0.55555555555555558</v>
      </c>
      <c r="P19" s="31">
        <v>1</v>
      </c>
      <c r="Q19" s="36">
        <v>33</v>
      </c>
      <c r="R19" s="27">
        <f t="shared" si="5"/>
        <v>3.6666666666666665</v>
      </c>
      <c r="S19" s="36">
        <v>1</v>
      </c>
      <c r="T19" s="32">
        <f t="shared" si="6"/>
        <v>0.1111111111111111</v>
      </c>
      <c r="U19" s="31">
        <v>7</v>
      </c>
      <c r="V19" s="36">
        <v>106</v>
      </c>
      <c r="W19" s="27">
        <f t="shared" si="7"/>
        <v>11.777777777777779</v>
      </c>
      <c r="X19" s="36">
        <v>4</v>
      </c>
      <c r="Y19" s="32">
        <f t="shared" si="8"/>
        <v>0.44444444444444442</v>
      </c>
      <c r="Z19" s="31">
        <v>5</v>
      </c>
      <c r="AA19" s="36">
        <v>96</v>
      </c>
      <c r="AB19" s="27">
        <f t="shared" si="9"/>
        <v>10.666666666666666</v>
      </c>
      <c r="AC19" s="36">
        <v>3</v>
      </c>
      <c r="AD19" s="32">
        <f t="shared" si="10"/>
        <v>0.33333333333333331</v>
      </c>
      <c r="AE19" s="31">
        <v>7</v>
      </c>
      <c r="AF19" s="36">
        <v>137</v>
      </c>
      <c r="AG19" s="27">
        <f t="shared" si="11"/>
        <v>15.222222222222221</v>
      </c>
      <c r="AH19" s="36">
        <v>5</v>
      </c>
      <c r="AI19" s="32">
        <f t="shared" si="12"/>
        <v>0.55555555555555558</v>
      </c>
      <c r="AJ19" s="39">
        <v>0</v>
      </c>
      <c r="AK19" s="32">
        <f t="shared" si="13"/>
        <v>0</v>
      </c>
      <c r="AL19" s="31">
        <v>4.9020000000000001</v>
      </c>
      <c r="AM19" s="32">
        <f t="shared" si="14"/>
        <v>0.54466666666666663</v>
      </c>
      <c r="AN19" s="31">
        <v>0</v>
      </c>
      <c r="AO19" s="32">
        <v>0</v>
      </c>
      <c r="AP19" s="109">
        <v>1</v>
      </c>
      <c r="AQ19" s="109">
        <v>0</v>
      </c>
    </row>
    <row r="20" spans="1:43">
      <c r="A20" t="s">
        <v>535</v>
      </c>
      <c r="B20" s="20" t="s">
        <v>941</v>
      </c>
      <c r="C20" s="31">
        <v>2002</v>
      </c>
      <c r="D20" s="27">
        <v>2013</v>
      </c>
      <c r="E20" s="32">
        <f t="shared" si="0"/>
        <v>11</v>
      </c>
      <c r="F20" s="31">
        <v>6</v>
      </c>
      <c r="G20" s="36">
        <v>10</v>
      </c>
      <c r="H20" s="27">
        <f t="shared" si="1"/>
        <v>0.90909090909090906</v>
      </c>
      <c r="I20" s="36">
        <v>2</v>
      </c>
      <c r="J20" s="32">
        <f t="shared" si="2"/>
        <v>0.18181818181818182</v>
      </c>
      <c r="K20" s="31">
        <v>5</v>
      </c>
      <c r="L20" s="36">
        <v>6</v>
      </c>
      <c r="M20" s="27">
        <f t="shared" si="3"/>
        <v>0.54545454545454541</v>
      </c>
      <c r="N20" s="36">
        <v>2</v>
      </c>
      <c r="O20" s="32">
        <f t="shared" si="4"/>
        <v>0.18181818181818182</v>
      </c>
      <c r="P20" s="31">
        <v>0</v>
      </c>
      <c r="Q20" s="36">
        <v>0</v>
      </c>
      <c r="R20" s="27">
        <f t="shared" si="5"/>
        <v>0</v>
      </c>
      <c r="S20" s="36">
        <v>0</v>
      </c>
      <c r="T20" s="32">
        <f t="shared" si="6"/>
        <v>0</v>
      </c>
      <c r="U20" s="31">
        <v>5</v>
      </c>
      <c r="V20" s="36">
        <v>6</v>
      </c>
      <c r="W20" s="27">
        <f t="shared" si="7"/>
        <v>0.54545454545454541</v>
      </c>
      <c r="X20" s="36">
        <v>2</v>
      </c>
      <c r="Y20" s="32">
        <f t="shared" si="8"/>
        <v>0.18181818181818182</v>
      </c>
      <c r="Z20" s="31">
        <v>2</v>
      </c>
      <c r="AA20" s="36">
        <v>2</v>
      </c>
      <c r="AB20" s="27">
        <f t="shared" si="9"/>
        <v>0.18181818181818182</v>
      </c>
      <c r="AC20" s="36">
        <v>1</v>
      </c>
      <c r="AD20" s="32">
        <f t="shared" si="10"/>
        <v>9.0909090909090912E-2</v>
      </c>
      <c r="AE20" s="31">
        <v>2</v>
      </c>
      <c r="AF20" s="36">
        <v>2</v>
      </c>
      <c r="AG20" s="27">
        <f t="shared" si="11"/>
        <v>0.18181818181818182</v>
      </c>
      <c r="AH20" s="36">
        <v>1</v>
      </c>
      <c r="AI20" s="32">
        <f t="shared" si="12"/>
        <v>9.0909090909090912E-2</v>
      </c>
      <c r="AJ20" s="39">
        <v>0</v>
      </c>
      <c r="AK20" s="32">
        <f t="shared" si="13"/>
        <v>0</v>
      </c>
      <c r="AL20" s="31">
        <v>4.3140000000000001</v>
      </c>
      <c r="AM20" s="32">
        <f t="shared" si="14"/>
        <v>0.39218181818181819</v>
      </c>
      <c r="AN20" s="31">
        <v>0</v>
      </c>
      <c r="AO20" s="32">
        <v>0</v>
      </c>
      <c r="AP20" s="109">
        <v>0</v>
      </c>
      <c r="AQ20" s="109">
        <v>0</v>
      </c>
    </row>
    <row r="21" spans="1:43">
      <c r="A21" t="s">
        <v>536</v>
      </c>
      <c r="B21" t="s">
        <v>940</v>
      </c>
      <c r="C21" s="31">
        <v>1992</v>
      </c>
      <c r="D21" s="27">
        <v>2013</v>
      </c>
      <c r="E21" s="32">
        <f t="shared" si="0"/>
        <v>21</v>
      </c>
      <c r="F21" s="31">
        <v>6</v>
      </c>
      <c r="G21" s="36">
        <v>38</v>
      </c>
      <c r="H21" s="27">
        <f t="shared" si="1"/>
        <v>1.8095238095238095</v>
      </c>
      <c r="I21" s="36">
        <v>4</v>
      </c>
      <c r="J21" s="32">
        <f t="shared" si="2"/>
        <v>0.19047619047619047</v>
      </c>
      <c r="K21" s="31">
        <v>6</v>
      </c>
      <c r="L21" s="36">
        <v>38</v>
      </c>
      <c r="M21" s="27">
        <f t="shared" si="3"/>
        <v>1.8095238095238095</v>
      </c>
      <c r="N21" s="36">
        <v>4</v>
      </c>
      <c r="O21" s="32">
        <f t="shared" si="4"/>
        <v>0.19047619047619047</v>
      </c>
      <c r="P21" s="31">
        <v>1</v>
      </c>
      <c r="Q21" s="36">
        <v>8</v>
      </c>
      <c r="R21" s="27">
        <f t="shared" si="5"/>
        <v>0.38095238095238093</v>
      </c>
      <c r="S21" s="36">
        <v>1</v>
      </c>
      <c r="T21" s="32">
        <f t="shared" si="6"/>
        <v>4.7619047619047616E-2</v>
      </c>
      <c r="U21" s="31">
        <v>5</v>
      </c>
      <c r="V21" s="36">
        <v>30</v>
      </c>
      <c r="W21" s="27">
        <f t="shared" si="7"/>
        <v>1.4285714285714286</v>
      </c>
      <c r="X21" s="36">
        <v>4</v>
      </c>
      <c r="Y21" s="32">
        <f t="shared" si="8"/>
        <v>0.19047619047619047</v>
      </c>
      <c r="Z21" s="31">
        <v>2</v>
      </c>
      <c r="AA21" s="36">
        <v>12</v>
      </c>
      <c r="AB21" s="27">
        <f t="shared" si="9"/>
        <v>0.5714285714285714</v>
      </c>
      <c r="AC21" s="36">
        <v>1</v>
      </c>
      <c r="AD21" s="32">
        <f t="shared" si="10"/>
        <v>4.7619047619047616E-2</v>
      </c>
      <c r="AE21" s="31">
        <v>4</v>
      </c>
      <c r="AF21" s="36">
        <v>21</v>
      </c>
      <c r="AG21" s="27">
        <f t="shared" si="11"/>
        <v>1</v>
      </c>
      <c r="AH21" s="36">
        <v>3</v>
      </c>
      <c r="AI21" s="32">
        <f t="shared" si="12"/>
        <v>0.14285714285714285</v>
      </c>
      <c r="AJ21" s="39">
        <v>0</v>
      </c>
      <c r="AK21" s="32">
        <f t="shared" si="13"/>
        <v>0</v>
      </c>
      <c r="AL21" s="31">
        <v>4.2160000000000002</v>
      </c>
      <c r="AM21" s="32">
        <f t="shared" si="14"/>
        <v>0.20076190476190478</v>
      </c>
      <c r="AN21" s="31">
        <v>0</v>
      </c>
      <c r="AO21" s="32">
        <v>0</v>
      </c>
      <c r="AP21" s="109">
        <v>0</v>
      </c>
      <c r="AQ21" s="109">
        <v>0</v>
      </c>
    </row>
    <row r="22" spans="1:43">
      <c r="A22" s="3" t="s">
        <v>537</v>
      </c>
      <c r="B22" s="3" t="s">
        <v>941</v>
      </c>
      <c r="C22" s="31">
        <v>2002</v>
      </c>
      <c r="D22" s="27">
        <v>2013</v>
      </c>
      <c r="E22" s="32">
        <f t="shared" si="0"/>
        <v>11</v>
      </c>
      <c r="F22" s="31">
        <v>4</v>
      </c>
      <c r="G22" s="36">
        <v>48</v>
      </c>
      <c r="H22" s="27">
        <f t="shared" si="1"/>
        <v>4.3636363636363633</v>
      </c>
      <c r="I22" s="36">
        <v>2</v>
      </c>
      <c r="J22" s="32">
        <f t="shared" si="2"/>
        <v>0.18181818181818182</v>
      </c>
      <c r="K22" s="31">
        <v>2</v>
      </c>
      <c r="L22" s="36">
        <v>5</v>
      </c>
      <c r="M22" s="27">
        <f t="shared" si="3"/>
        <v>0.45454545454545453</v>
      </c>
      <c r="N22" s="36">
        <v>2</v>
      </c>
      <c r="O22" s="32">
        <f t="shared" si="4"/>
        <v>0.18181818181818182</v>
      </c>
      <c r="P22" s="31">
        <v>0</v>
      </c>
      <c r="Q22" s="36">
        <v>0</v>
      </c>
      <c r="R22" s="27">
        <f t="shared" si="5"/>
        <v>0</v>
      </c>
      <c r="S22" s="36">
        <v>0</v>
      </c>
      <c r="T22" s="32">
        <f t="shared" si="6"/>
        <v>0</v>
      </c>
      <c r="U22" s="31">
        <v>2</v>
      </c>
      <c r="V22" s="36">
        <v>5</v>
      </c>
      <c r="W22" s="27">
        <f t="shared" si="7"/>
        <v>0.45454545454545453</v>
      </c>
      <c r="X22" s="36">
        <v>2</v>
      </c>
      <c r="Y22" s="32">
        <f t="shared" si="8"/>
        <v>0.18181818181818182</v>
      </c>
      <c r="Z22" s="31">
        <v>1</v>
      </c>
      <c r="AA22" s="36">
        <v>3</v>
      </c>
      <c r="AB22" s="27">
        <f t="shared" si="9"/>
        <v>0.27272727272727271</v>
      </c>
      <c r="AC22" s="36">
        <v>1</v>
      </c>
      <c r="AD22" s="32">
        <f t="shared" si="10"/>
        <v>9.0909090909090912E-2</v>
      </c>
      <c r="AE22" s="31">
        <v>2</v>
      </c>
      <c r="AF22" s="36">
        <v>5</v>
      </c>
      <c r="AG22" s="27">
        <f t="shared" si="11"/>
        <v>0.45454545454545453</v>
      </c>
      <c r="AH22" s="36">
        <v>2</v>
      </c>
      <c r="AI22" s="32">
        <f t="shared" si="12"/>
        <v>0.18181818181818182</v>
      </c>
      <c r="AJ22" s="39">
        <v>0</v>
      </c>
      <c r="AK22" s="32">
        <f t="shared" si="13"/>
        <v>0</v>
      </c>
      <c r="AL22" s="31">
        <v>0</v>
      </c>
      <c r="AM22" s="32">
        <f t="shared" si="14"/>
        <v>0</v>
      </c>
      <c r="AN22" s="31">
        <v>0</v>
      </c>
      <c r="AO22" s="32">
        <v>0</v>
      </c>
      <c r="AP22" s="109">
        <v>0</v>
      </c>
      <c r="AQ22" s="109">
        <v>0</v>
      </c>
    </row>
    <row r="23" spans="1:43">
      <c r="A23" t="s">
        <v>538</v>
      </c>
      <c r="B23" s="20" t="s">
        <v>940</v>
      </c>
      <c r="C23" s="31">
        <v>2001</v>
      </c>
      <c r="D23" s="27">
        <v>2013</v>
      </c>
      <c r="E23" s="32">
        <f t="shared" si="0"/>
        <v>12</v>
      </c>
      <c r="F23" s="31">
        <v>14</v>
      </c>
      <c r="G23" s="36">
        <v>286</v>
      </c>
      <c r="H23" s="27">
        <f t="shared" si="1"/>
        <v>23.833333333333332</v>
      </c>
      <c r="I23" s="36">
        <v>9</v>
      </c>
      <c r="J23" s="32">
        <f t="shared" si="2"/>
        <v>0.75</v>
      </c>
      <c r="K23" s="31">
        <v>12</v>
      </c>
      <c r="L23" s="36">
        <v>281</v>
      </c>
      <c r="M23" s="27">
        <f t="shared" si="3"/>
        <v>23.416666666666668</v>
      </c>
      <c r="N23" s="36">
        <v>9</v>
      </c>
      <c r="O23" s="32">
        <f t="shared" si="4"/>
        <v>0.75</v>
      </c>
      <c r="P23" s="31">
        <v>5</v>
      </c>
      <c r="Q23" s="36">
        <v>116</v>
      </c>
      <c r="R23" s="27">
        <f t="shared" si="5"/>
        <v>9.6666666666666661</v>
      </c>
      <c r="S23" s="36">
        <v>4</v>
      </c>
      <c r="T23" s="32">
        <f t="shared" si="6"/>
        <v>0.33333333333333331</v>
      </c>
      <c r="U23" s="31">
        <v>7</v>
      </c>
      <c r="V23" s="36">
        <v>165</v>
      </c>
      <c r="W23" s="27">
        <f t="shared" si="7"/>
        <v>13.75</v>
      </c>
      <c r="X23" s="36">
        <v>6</v>
      </c>
      <c r="Y23" s="32">
        <f t="shared" si="8"/>
        <v>0.5</v>
      </c>
      <c r="Z23" s="31">
        <v>3</v>
      </c>
      <c r="AA23" s="36">
        <v>111</v>
      </c>
      <c r="AB23" s="27">
        <f t="shared" si="9"/>
        <v>9.25</v>
      </c>
      <c r="AC23" s="36">
        <v>3</v>
      </c>
      <c r="AD23" s="32">
        <f t="shared" si="10"/>
        <v>0.25</v>
      </c>
      <c r="AE23" s="31">
        <v>9</v>
      </c>
      <c r="AF23" s="36">
        <v>258</v>
      </c>
      <c r="AG23" s="27">
        <f t="shared" si="11"/>
        <v>21.5</v>
      </c>
      <c r="AH23" s="36">
        <v>9</v>
      </c>
      <c r="AI23" s="32">
        <f t="shared" si="12"/>
        <v>0.75</v>
      </c>
      <c r="AJ23" s="39">
        <v>0</v>
      </c>
      <c r="AK23" s="32">
        <f t="shared" si="13"/>
        <v>0</v>
      </c>
      <c r="AL23" s="31">
        <v>0</v>
      </c>
      <c r="AM23" s="32">
        <f t="shared" si="14"/>
        <v>0</v>
      </c>
      <c r="AN23" s="31">
        <v>0</v>
      </c>
      <c r="AO23" s="32">
        <v>0</v>
      </c>
      <c r="AP23" s="109">
        <v>0</v>
      </c>
      <c r="AQ23" s="109">
        <v>0</v>
      </c>
    </row>
    <row r="24" spans="1:43" ht="15" thickBot="1">
      <c r="A24" t="s">
        <v>539</v>
      </c>
      <c r="B24" t="s">
        <v>940</v>
      </c>
      <c r="C24" s="33">
        <v>1999</v>
      </c>
      <c r="D24" s="34">
        <v>2013</v>
      </c>
      <c r="E24" s="35">
        <f t="shared" si="0"/>
        <v>14</v>
      </c>
      <c r="F24" s="33">
        <v>13</v>
      </c>
      <c r="G24" s="34">
        <v>397</v>
      </c>
      <c r="H24" s="34">
        <f t="shared" si="1"/>
        <v>28.357142857142858</v>
      </c>
      <c r="I24" s="34">
        <v>8</v>
      </c>
      <c r="J24" s="35">
        <f t="shared" si="2"/>
        <v>0.5714285714285714</v>
      </c>
      <c r="K24" s="33">
        <v>8</v>
      </c>
      <c r="L24" s="34">
        <v>204</v>
      </c>
      <c r="M24" s="34">
        <f t="shared" si="3"/>
        <v>14.571428571428571</v>
      </c>
      <c r="N24" s="34">
        <v>5</v>
      </c>
      <c r="O24" s="35">
        <f t="shared" si="4"/>
        <v>0.35714285714285715</v>
      </c>
      <c r="P24" s="33">
        <v>4</v>
      </c>
      <c r="Q24" s="34">
        <v>84</v>
      </c>
      <c r="R24" s="34">
        <f t="shared" si="5"/>
        <v>6</v>
      </c>
      <c r="S24" s="34">
        <v>3</v>
      </c>
      <c r="T24" s="35">
        <f t="shared" si="6"/>
        <v>0.21428571428571427</v>
      </c>
      <c r="U24" s="33">
        <v>4</v>
      </c>
      <c r="V24" s="34">
        <v>120</v>
      </c>
      <c r="W24" s="34">
        <f t="shared" si="7"/>
        <v>8.5714285714285712</v>
      </c>
      <c r="X24" s="34">
        <v>3</v>
      </c>
      <c r="Y24" s="35">
        <f t="shared" si="8"/>
        <v>0.21428571428571427</v>
      </c>
      <c r="Z24" s="33">
        <v>1</v>
      </c>
      <c r="AA24" s="34">
        <v>42</v>
      </c>
      <c r="AB24" s="34">
        <f t="shared" si="9"/>
        <v>3</v>
      </c>
      <c r="AC24" s="34">
        <v>1</v>
      </c>
      <c r="AD24" s="35">
        <f t="shared" si="10"/>
        <v>7.1428571428571425E-2</v>
      </c>
      <c r="AE24" s="33">
        <v>4</v>
      </c>
      <c r="AF24" s="34">
        <v>118</v>
      </c>
      <c r="AG24" s="34">
        <f t="shared" si="11"/>
        <v>8.4285714285714288</v>
      </c>
      <c r="AH24" s="34">
        <v>3</v>
      </c>
      <c r="AI24" s="35">
        <f t="shared" si="12"/>
        <v>0.21428571428571427</v>
      </c>
      <c r="AJ24" s="74">
        <v>0</v>
      </c>
      <c r="AK24" s="35">
        <f t="shared" si="13"/>
        <v>0</v>
      </c>
      <c r="AL24" s="33">
        <v>13.333</v>
      </c>
      <c r="AM24" s="35">
        <f t="shared" si="14"/>
        <v>0.9523571428571429</v>
      </c>
      <c r="AN24" s="33">
        <v>0</v>
      </c>
      <c r="AO24" s="35">
        <v>1</v>
      </c>
      <c r="AP24" s="88">
        <v>0</v>
      </c>
      <c r="AQ24" s="88">
        <v>0</v>
      </c>
    </row>
    <row r="25" spans="1:43">
      <c r="A25" t="s">
        <v>1253</v>
      </c>
      <c r="B25">
        <v>20</v>
      </c>
      <c r="G25">
        <f>SUM(G5:G24)</f>
        <v>2915</v>
      </c>
      <c r="H25" s="20">
        <f>SUM(H5:H24)</f>
        <v>184.21225300539749</v>
      </c>
      <c r="I25">
        <f>SUM(I5:I24)</f>
        <v>112</v>
      </c>
      <c r="J25">
        <f>SUM(J5:J24)</f>
        <v>6.8696712802469646</v>
      </c>
      <c r="L25">
        <f>SUM(L5:L24)</f>
        <v>2518</v>
      </c>
      <c r="M25" s="20">
        <f>SUM(M5:M24)</f>
        <v>158.45572099126144</v>
      </c>
      <c r="N25">
        <f>SUM(N5:N24)</f>
        <v>93</v>
      </c>
      <c r="O25">
        <f>SUM(O5:O24)</f>
        <v>6.142461697226766</v>
      </c>
      <c r="Q25">
        <f>SUM(Q5:Q24)</f>
        <v>597</v>
      </c>
      <c r="R25" s="20">
        <f>SUM(R5:R24)</f>
        <v>39.450294988323321</v>
      </c>
      <c r="S25">
        <f>SUM(S5:S24)</f>
        <v>33</v>
      </c>
      <c r="T25">
        <f>SUM(T5:T24)</f>
        <v>2.1405362564552903</v>
      </c>
      <c r="V25">
        <f>SUM(V5:V24)</f>
        <v>1921</v>
      </c>
      <c r="W25" s="20">
        <f>SUM(W5:W24)</f>
        <v>119.00542600293812</v>
      </c>
      <c r="X25">
        <f>SUM(X5:X24)</f>
        <v>74</v>
      </c>
      <c r="Y25">
        <f>SUM(Y5:Y24)</f>
        <v>4.7475069189767938</v>
      </c>
      <c r="AA25">
        <f>SUM(AA5:AA24)</f>
        <v>1551</v>
      </c>
      <c r="AB25" s="20">
        <f>SUM(AB5:AB24)</f>
        <v>92.446225021810449</v>
      </c>
      <c r="AC25">
        <f>SUM(AC5:AC24)</f>
        <v>55</v>
      </c>
      <c r="AD25">
        <f>SUM(AD5:AD24)</f>
        <v>3.3655437668898025</v>
      </c>
      <c r="AF25">
        <f t="shared" ref="AF25:AM25" si="15">SUM(AF5:AF24)</f>
        <v>1925</v>
      </c>
      <c r="AG25" s="20">
        <f t="shared" si="15"/>
        <v>124.8289226400714</v>
      </c>
      <c r="AH25">
        <f t="shared" si="15"/>
        <v>76</v>
      </c>
      <c r="AI25">
        <f t="shared" si="15"/>
        <v>5.1088062476674274</v>
      </c>
      <c r="AJ25">
        <f t="shared" si="15"/>
        <v>65</v>
      </c>
      <c r="AK25">
        <f t="shared" si="15"/>
        <v>2.4702113072536411</v>
      </c>
      <c r="AL25">
        <f t="shared" si="15"/>
        <v>162.84499999999997</v>
      </c>
      <c r="AM25">
        <f t="shared" si="15"/>
        <v>9.4548105345791544</v>
      </c>
      <c r="AN25">
        <f>SUM(AN5:AN24)</f>
        <v>23</v>
      </c>
      <c r="AO25">
        <f>SUM(AO5:AO24)</f>
        <v>6</v>
      </c>
      <c r="AP25">
        <v>6</v>
      </c>
      <c r="AQ25">
        <f>SUM(AQ5:AQ24)</f>
        <v>36</v>
      </c>
    </row>
    <row r="26" spans="1:43" ht="80" thickBot="1">
      <c r="G26" s="67" t="s">
        <v>1254</v>
      </c>
      <c r="H26" s="67" t="s">
        <v>1294</v>
      </c>
      <c r="I26" s="67" t="s">
        <v>1295</v>
      </c>
      <c r="J26" s="67" t="s">
        <v>1255</v>
      </c>
      <c r="K26" s="67"/>
      <c r="L26" s="67" t="s">
        <v>1256</v>
      </c>
      <c r="M26" s="67" t="s">
        <v>1296</v>
      </c>
      <c r="N26" s="67" t="s">
        <v>1297</v>
      </c>
      <c r="O26" s="67" t="s">
        <v>1257</v>
      </c>
      <c r="P26" s="67"/>
      <c r="Q26" s="67" t="s">
        <v>1258</v>
      </c>
      <c r="R26" s="67" t="s">
        <v>1298</v>
      </c>
      <c r="S26" s="67" t="s">
        <v>1299</v>
      </c>
      <c r="T26" s="67" t="s">
        <v>1259</v>
      </c>
      <c r="U26" s="67"/>
      <c r="V26" s="67" t="s">
        <v>1260</v>
      </c>
      <c r="W26" s="67" t="s">
        <v>1300</v>
      </c>
      <c r="X26" s="67" t="s">
        <v>1301</v>
      </c>
      <c r="Y26" s="67" t="s">
        <v>1261</v>
      </c>
      <c r="Z26" s="67"/>
      <c r="AA26" s="67" t="s">
        <v>1262</v>
      </c>
      <c r="AB26" s="67" t="s">
        <v>1304</v>
      </c>
      <c r="AC26" s="67" t="s">
        <v>1305</v>
      </c>
      <c r="AD26" s="67" t="s">
        <v>1263</v>
      </c>
      <c r="AE26" s="67"/>
      <c r="AF26" s="67" t="s">
        <v>1264</v>
      </c>
      <c r="AG26" s="67" t="s">
        <v>1302</v>
      </c>
      <c r="AH26" s="67" t="s">
        <v>1303</v>
      </c>
      <c r="AI26" s="67" t="s">
        <v>1265</v>
      </c>
      <c r="AJ26" s="67" t="s">
        <v>1266</v>
      </c>
      <c r="AK26" s="70" t="s">
        <v>1306</v>
      </c>
      <c r="AL26" s="64" t="s">
        <v>1309</v>
      </c>
      <c r="AM26" s="64" t="s">
        <v>1316</v>
      </c>
      <c r="AN26" s="67" t="s">
        <v>1353</v>
      </c>
      <c r="AO26" s="67" t="s">
        <v>1354</v>
      </c>
      <c r="AP26" s="67" t="s">
        <v>1355</v>
      </c>
      <c r="AQ26" s="67" t="s">
        <v>1358</v>
      </c>
    </row>
    <row r="27" spans="1:43" ht="30" customHeight="1" thickBot="1">
      <c r="G27" s="65">
        <f>G25/B25</f>
        <v>145.75</v>
      </c>
      <c r="H27" s="65">
        <f>H25/B25</f>
        <v>9.2106126502698746</v>
      </c>
      <c r="I27" s="65">
        <f>I25/B25</f>
        <v>5.6</v>
      </c>
      <c r="J27" s="65">
        <f>J25/B25</f>
        <v>0.34348356401234825</v>
      </c>
      <c r="L27" s="65">
        <f>L25/B25</f>
        <v>125.9</v>
      </c>
      <c r="M27" s="65">
        <f>M25/B25</f>
        <v>7.9227860495630722</v>
      </c>
      <c r="N27" s="65">
        <f>N25/B25</f>
        <v>4.6500000000000004</v>
      </c>
      <c r="O27" s="65">
        <f>O25/B25</f>
        <v>0.30712308486133832</v>
      </c>
      <c r="Q27" s="65">
        <f>Q25/B25</f>
        <v>29.85</v>
      </c>
      <c r="R27" s="65">
        <f>R25/B25</f>
        <v>1.9725147494161661</v>
      </c>
      <c r="S27" s="65">
        <f>S25/B25</f>
        <v>1.65</v>
      </c>
      <c r="T27" s="65">
        <f>T25/B25</f>
        <v>0.10702681282276452</v>
      </c>
      <c r="V27" s="65">
        <f>V25/B25</f>
        <v>96.05</v>
      </c>
      <c r="W27" s="65">
        <f>W25/B25</f>
        <v>5.9502713001469063</v>
      </c>
      <c r="X27" s="65">
        <f>X25/B25</f>
        <v>3.7</v>
      </c>
      <c r="Y27" s="65">
        <f>Y25/B25</f>
        <v>0.23737534594883969</v>
      </c>
      <c r="AA27" s="65">
        <f>AA25/B25</f>
        <v>77.55</v>
      </c>
      <c r="AB27" s="65">
        <f>AB25/B25</f>
        <v>4.6223112510905224</v>
      </c>
      <c r="AC27" s="65">
        <f>AC25/B25</f>
        <v>2.75</v>
      </c>
      <c r="AD27" s="65">
        <f>AD25/B25</f>
        <v>0.16827718834449013</v>
      </c>
      <c r="AF27" s="65">
        <f>AF25/B25</f>
        <v>96.25</v>
      </c>
      <c r="AG27" s="65">
        <f>AG25/B25</f>
        <v>6.2414461320035697</v>
      </c>
      <c r="AH27" s="65">
        <f>AH25/B25</f>
        <v>3.8</v>
      </c>
      <c r="AI27" s="65">
        <f>AI25/B25</f>
        <v>0.25544031238337139</v>
      </c>
      <c r="AJ27" s="65">
        <f>AJ25/B25</f>
        <v>3.25</v>
      </c>
      <c r="AK27" s="65">
        <f>AK25/B25</f>
        <v>0.12351056536268205</v>
      </c>
      <c r="AL27" s="65">
        <f>AL25/B25</f>
        <v>8.1422499999999989</v>
      </c>
      <c r="AM27" s="65">
        <f>AM25/B25</f>
        <v>0.47274052672895772</v>
      </c>
      <c r="AN27" s="65">
        <f>AN25/B25</f>
        <v>1.1499999999999999</v>
      </c>
      <c r="AO27" s="65">
        <f>AO25/B25</f>
        <v>0.3</v>
      </c>
      <c r="AP27" s="65">
        <f>AP25/B25</f>
        <v>0.3</v>
      </c>
      <c r="AQ27" s="65">
        <f>AQ25/B25</f>
        <v>1.8</v>
      </c>
    </row>
    <row r="29" spans="1:43">
      <c r="A29" s="59" t="s">
        <v>936</v>
      </c>
      <c r="B29" s="59" t="s">
        <v>981</v>
      </c>
      <c r="C29" s="59"/>
      <c r="D29" s="59" t="s">
        <v>982</v>
      </c>
      <c r="E29" s="59"/>
      <c r="F29" s="59"/>
      <c r="G29" s="59"/>
      <c r="H29" s="59"/>
      <c r="I29" s="60"/>
      <c r="J29" s="20"/>
      <c r="K29" s="20"/>
      <c r="L29" s="20"/>
      <c r="O29" t="s">
        <v>1310</v>
      </c>
      <c r="P29" t="s">
        <v>1311</v>
      </c>
      <c r="Q29" t="s">
        <v>1312</v>
      </c>
      <c r="S29" t="s">
        <v>1313</v>
      </c>
    </row>
    <row r="30" spans="1:43">
      <c r="A30" s="60"/>
      <c r="B30" s="60"/>
      <c r="C30" s="60"/>
      <c r="D30" s="60"/>
      <c r="E30" s="60"/>
      <c r="F30" s="60"/>
      <c r="G30" s="60"/>
      <c r="H30" s="60"/>
      <c r="I30" s="60"/>
      <c r="J30" s="20"/>
      <c r="K30" s="20"/>
      <c r="L30" s="20"/>
    </row>
    <row r="31" spans="1:43">
      <c r="A31" s="60" t="s">
        <v>1085</v>
      </c>
      <c r="B31" s="60">
        <v>2</v>
      </c>
      <c r="C31" s="60"/>
      <c r="D31" s="60">
        <v>15</v>
      </c>
      <c r="E31" s="60">
        <v>15</v>
      </c>
      <c r="F31" s="60"/>
      <c r="G31" s="60"/>
      <c r="H31" s="60"/>
      <c r="I31" s="60"/>
      <c r="J31" s="20"/>
      <c r="K31" s="20"/>
      <c r="L31" s="20"/>
      <c r="O31">
        <v>7.2539999999999996</v>
      </c>
      <c r="P31">
        <v>3.6269999999999998</v>
      </c>
      <c r="Q31">
        <v>3.6269999999999998</v>
      </c>
    </row>
    <row r="32" spans="1:43">
      <c r="A32" s="60" t="s">
        <v>1222</v>
      </c>
      <c r="B32" s="60">
        <v>1</v>
      </c>
      <c r="C32" s="60"/>
      <c r="D32" s="60">
        <v>1</v>
      </c>
      <c r="E32" s="60"/>
      <c r="F32" s="60"/>
      <c r="G32" s="60"/>
      <c r="H32" s="60"/>
      <c r="I32" s="60"/>
      <c r="J32" s="20"/>
      <c r="K32" s="20"/>
      <c r="L32" s="20"/>
      <c r="O32">
        <v>5</v>
      </c>
      <c r="P32">
        <v>5</v>
      </c>
    </row>
    <row r="33" spans="1:22">
      <c r="A33" s="60" t="s">
        <v>1223</v>
      </c>
      <c r="B33" s="60">
        <v>6</v>
      </c>
      <c r="C33" s="60"/>
      <c r="D33" s="60">
        <v>1</v>
      </c>
      <c r="E33" s="60">
        <v>1</v>
      </c>
      <c r="F33" s="60">
        <v>3</v>
      </c>
      <c r="G33" s="60">
        <v>12</v>
      </c>
      <c r="H33" s="60"/>
      <c r="I33" s="60">
        <v>13</v>
      </c>
      <c r="J33" s="20" t="s">
        <v>929</v>
      </c>
      <c r="K33" s="20"/>
      <c r="L33" s="20"/>
      <c r="O33">
        <v>22.55</v>
      </c>
      <c r="P33">
        <v>5</v>
      </c>
      <c r="Q33">
        <v>5</v>
      </c>
      <c r="S33">
        <v>4.8040000000000003</v>
      </c>
      <c r="T33">
        <v>3.9220000000000002</v>
      </c>
      <c r="U33">
        <v>3.8239999999999998</v>
      </c>
    </row>
    <row r="34" spans="1:22">
      <c r="A34" s="60" t="s">
        <v>1224</v>
      </c>
      <c r="B34" s="60">
        <v>5</v>
      </c>
      <c r="C34" s="60"/>
      <c r="D34" s="60">
        <v>2</v>
      </c>
      <c r="E34" s="60">
        <v>17</v>
      </c>
      <c r="F34" s="60">
        <v>20</v>
      </c>
      <c r="G34" s="60">
        <v>20</v>
      </c>
      <c r="H34" s="60"/>
      <c r="I34" s="60" t="s">
        <v>929</v>
      </c>
      <c r="J34" s="20"/>
      <c r="K34" s="20"/>
      <c r="L34" s="20"/>
      <c r="O34">
        <v>14.606999999999999</v>
      </c>
      <c r="P34">
        <v>4.9020000000000001</v>
      </c>
      <c r="Q34">
        <v>3.431</v>
      </c>
      <c r="S34">
        <v>3.137</v>
      </c>
      <c r="T34">
        <v>3.137</v>
      </c>
    </row>
    <row r="35" spans="1:22">
      <c r="A35" s="60" t="s">
        <v>1225</v>
      </c>
      <c r="B35" s="60">
        <v>1</v>
      </c>
      <c r="C35" s="60"/>
      <c r="D35" s="60">
        <v>6</v>
      </c>
      <c r="E35" s="60"/>
      <c r="F35" s="60"/>
      <c r="G35" s="60"/>
      <c r="H35" s="60"/>
      <c r="I35" s="60"/>
      <c r="J35" s="20"/>
      <c r="K35" s="20"/>
      <c r="L35" s="20"/>
      <c r="O35">
        <v>4.51</v>
      </c>
      <c r="P35">
        <v>4.51</v>
      </c>
    </row>
    <row r="36" spans="1:22">
      <c r="A36" s="60" t="s">
        <v>1226</v>
      </c>
      <c r="B36" s="60">
        <v>2</v>
      </c>
      <c r="C36" s="60"/>
      <c r="D36" s="60">
        <v>1</v>
      </c>
      <c r="E36" s="60">
        <v>6</v>
      </c>
      <c r="F36" s="60"/>
      <c r="G36" s="60"/>
      <c r="H36" s="60"/>
      <c r="I36" s="60"/>
      <c r="J36" s="20"/>
      <c r="K36" s="20"/>
      <c r="L36" s="20"/>
      <c r="O36">
        <v>9.51</v>
      </c>
      <c r="P36">
        <v>5</v>
      </c>
      <c r="Q36">
        <v>4.51</v>
      </c>
    </row>
    <row r="37" spans="1:22">
      <c r="A37" s="60" t="s">
        <v>1227</v>
      </c>
      <c r="B37" s="60">
        <v>6</v>
      </c>
      <c r="C37" s="60"/>
      <c r="D37" s="60">
        <v>2</v>
      </c>
      <c r="E37" s="60">
        <v>3</v>
      </c>
      <c r="F37" s="60">
        <v>6</v>
      </c>
      <c r="G37" s="60" t="s">
        <v>929</v>
      </c>
      <c r="H37" s="60"/>
      <c r="I37" s="60" t="s">
        <v>929</v>
      </c>
      <c r="J37" s="20" t="s">
        <v>929</v>
      </c>
      <c r="K37" s="20"/>
      <c r="L37" s="20"/>
      <c r="O37">
        <v>14.215999999999999</v>
      </c>
      <c r="P37">
        <v>4.9020000000000001</v>
      </c>
      <c r="Q37">
        <v>4.8040000000000003</v>
      </c>
      <c r="S37">
        <v>4.51</v>
      </c>
    </row>
    <row r="38" spans="1:22">
      <c r="A38" s="60" t="s">
        <v>1228</v>
      </c>
      <c r="B38" s="60">
        <v>8</v>
      </c>
      <c r="C38" s="60"/>
      <c r="D38" s="60">
        <v>4</v>
      </c>
      <c r="E38" s="60">
        <v>4</v>
      </c>
      <c r="F38" s="60">
        <v>13</v>
      </c>
      <c r="G38" s="60" t="s">
        <v>929</v>
      </c>
      <c r="H38" s="60"/>
      <c r="I38" s="60" t="s">
        <v>929</v>
      </c>
      <c r="J38" s="20" t="s">
        <v>929</v>
      </c>
      <c r="K38" s="20" t="s">
        <v>929</v>
      </c>
      <c r="L38" s="60" t="s">
        <v>929</v>
      </c>
      <c r="M38" s="60"/>
      <c r="O38">
        <v>13.236000000000001</v>
      </c>
      <c r="P38">
        <v>4.7060000000000004</v>
      </c>
      <c r="Q38">
        <v>4.7060000000000004</v>
      </c>
      <c r="S38">
        <v>3.8239999999999998</v>
      </c>
    </row>
    <row r="39" spans="1:22">
      <c r="A39" s="60" t="s">
        <v>1229</v>
      </c>
      <c r="B39" s="60">
        <v>1</v>
      </c>
      <c r="C39" s="60"/>
      <c r="D39" s="60">
        <v>6</v>
      </c>
      <c r="E39" s="60"/>
      <c r="F39" s="60"/>
      <c r="G39" s="60"/>
      <c r="H39" s="60"/>
      <c r="I39" s="60"/>
      <c r="J39" s="60"/>
      <c r="K39" s="60"/>
      <c r="L39" s="60"/>
      <c r="M39" s="60"/>
      <c r="O39">
        <v>4.51</v>
      </c>
      <c r="P39">
        <v>4.51</v>
      </c>
    </row>
    <row r="40" spans="1:22">
      <c r="A40" s="60" t="s">
        <v>1229</v>
      </c>
      <c r="B40" s="60">
        <v>8</v>
      </c>
      <c r="C40" s="60"/>
      <c r="D40" s="60">
        <v>1</v>
      </c>
      <c r="E40" s="60">
        <v>1</v>
      </c>
      <c r="F40" s="60">
        <v>5</v>
      </c>
      <c r="G40" s="60">
        <v>11</v>
      </c>
      <c r="H40" s="60"/>
      <c r="I40" s="60">
        <v>22</v>
      </c>
      <c r="J40" s="60">
        <v>37</v>
      </c>
      <c r="K40" s="60" t="s">
        <v>929</v>
      </c>
      <c r="L40" s="60" t="s">
        <v>929</v>
      </c>
      <c r="M40" s="60"/>
      <c r="O40">
        <v>23.04</v>
      </c>
      <c r="P40">
        <v>5</v>
      </c>
      <c r="Q40">
        <v>5</v>
      </c>
      <c r="S40">
        <v>4.6079999999999997</v>
      </c>
      <c r="T40">
        <v>4.0199999999999996</v>
      </c>
      <c r="U40">
        <v>2.9409999999999998</v>
      </c>
      <c r="V40">
        <v>1.4710000000000001</v>
      </c>
    </row>
    <row r="41" spans="1:22">
      <c r="A41" s="60" t="s">
        <v>1230</v>
      </c>
      <c r="B41" s="60">
        <v>1</v>
      </c>
      <c r="C41" s="60"/>
      <c r="D41" s="60">
        <v>6</v>
      </c>
      <c r="E41" s="60"/>
      <c r="F41" s="60"/>
      <c r="G41" s="60"/>
      <c r="H41" s="60"/>
      <c r="I41" s="60"/>
      <c r="J41" s="60"/>
      <c r="K41" s="60"/>
      <c r="L41" s="60"/>
      <c r="M41" s="60"/>
      <c r="O41">
        <v>4.51</v>
      </c>
      <c r="P41">
        <v>4.51</v>
      </c>
    </row>
    <row r="42" spans="1:22">
      <c r="A42" s="60" t="s">
        <v>1231</v>
      </c>
      <c r="B42" s="60">
        <v>1</v>
      </c>
      <c r="C42" s="60"/>
      <c r="D42" s="60">
        <v>2</v>
      </c>
      <c r="E42" s="60"/>
      <c r="F42" s="60"/>
      <c r="G42" s="60"/>
      <c r="H42" s="60"/>
      <c r="I42" s="60"/>
      <c r="J42" s="60"/>
      <c r="K42" s="60"/>
      <c r="L42" s="60"/>
      <c r="M42" s="60"/>
      <c r="O42">
        <v>4.9020000000000001</v>
      </c>
      <c r="P42">
        <v>4.9020000000000001</v>
      </c>
    </row>
    <row r="43" spans="1:22">
      <c r="A43" s="60" t="s">
        <v>1232</v>
      </c>
      <c r="B43" s="60">
        <v>3</v>
      </c>
      <c r="C43" s="60"/>
      <c r="D43" s="60">
        <v>28</v>
      </c>
      <c r="E43" s="60">
        <v>39</v>
      </c>
      <c r="F43" s="60">
        <v>46</v>
      </c>
      <c r="G43" s="60"/>
      <c r="H43" s="60"/>
      <c r="I43" s="60"/>
      <c r="J43" s="60"/>
      <c r="K43" s="60"/>
      <c r="L43" s="60"/>
      <c r="M43" s="60"/>
      <c r="O43">
        <v>4.2160000000000002</v>
      </c>
      <c r="P43">
        <v>2.3530000000000002</v>
      </c>
      <c r="Q43">
        <v>1.2749999999999999</v>
      </c>
      <c r="S43">
        <v>0.58799999999999997</v>
      </c>
    </row>
    <row r="44" spans="1:22">
      <c r="A44" s="60" t="s">
        <v>1233</v>
      </c>
      <c r="B44" s="60">
        <v>3</v>
      </c>
      <c r="C44" s="60"/>
      <c r="D44" s="60">
        <v>1</v>
      </c>
      <c r="E44" s="60">
        <v>1</v>
      </c>
      <c r="F44" s="60">
        <v>18</v>
      </c>
      <c r="G44" s="60"/>
      <c r="H44" s="60"/>
      <c r="I44" s="60"/>
      <c r="J44" s="60"/>
      <c r="K44" s="60"/>
      <c r="L44" s="60"/>
      <c r="M44" s="60"/>
      <c r="O44">
        <v>13.333</v>
      </c>
      <c r="P44">
        <v>5</v>
      </c>
      <c r="Q44">
        <v>5</v>
      </c>
      <c r="S44">
        <v>3.3330000000000002</v>
      </c>
    </row>
    <row r="45" spans="1:22">
      <c r="A45" s="60" t="s">
        <v>1346</v>
      </c>
      <c r="B45" s="60">
        <v>3</v>
      </c>
      <c r="D45" s="60">
        <v>18</v>
      </c>
      <c r="E45" s="60">
        <v>3</v>
      </c>
      <c r="F45" t="s">
        <v>929</v>
      </c>
      <c r="O45">
        <v>8.1370000000000005</v>
      </c>
      <c r="P45">
        <v>3.3330000000000002</v>
      </c>
      <c r="Q45">
        <v>4.8040000000000003</v>
      </c>
    </row>
    <row r="46" spans="1:22">
      <c r="A46" t="s">
        <v>1347</v>
      </c>
      <c r="B46" s="60">
        <v>1</v>
      </c>
      <c r="D46" s="60">
        <v>1</v>
      </c>
      <c r="O46">
        <v>5</v>
      </c>
      <c r="P46">
        <v>5</v>
      </c>
    </row>
    <row r="47" spans="1:22">
      <c r="A47" s="60" t="s">
        <v>1348</v>
      </c>
      <c r="B47" s="60">
        <v>2</v>
      </c>
      <c r="D47" s="60">
        <v>8</v>
      </c>
      <c r="E47" t="s">
        <v>929</v>
      </c>
      <c r="O47">
        <v>4.3140000000000001</v>
      </c>
      <c r="P47">
        <v>4.3140000000000001</v>
      </c>
    </row>
    <row r="48" spans="1:22">
      <c r="A48" s="60" t="s">
        <v>1349</v>
      </c>
      <c r="D48" s="60">
        <v>17</v>
      </c>
      <c r="O48">
        <v>3.431</v>
      </c>
      <c r="P48">
        <v>3.431</v>
      </c>
    </row>
  </sheetData>
  <pageMargins left="0.7" right="0.7" top="0.75" bottom="0.75" header="0.3" footer="0.3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7"/>
  <sheetViews>
    <sheetView topLeftCell="P4" workbookViewId="0">
      <selection activeCell="AQ5" sqref="AQ5:AQ8"/>
    </sheetView>
  </sheetViews>
  <sheetFormatPr baseColWidth="10" defaultColWidth="8.83203125" defaultRowHeight="14" x14ac:dyDescent="0"/>
  <cols>
    <col min="1" max="1" width="18.1640625" customWidth="1"/>
    <col min="3" max="7" width="5.6640625" customWidth="1"/>
    <col min="8" max="8" width="5.6640625" style="20" customWidth="1"/>
    <col min="9" max="12" width="5.6640625" customWidth="1"/>
    <col min="13" max="13" width="5.6640625" style="20" customWidth="1"/>
    <col min="14" max="17" width="5.6640625" customWidth="1"/>
    <col min="18" max="18" width="5.6640625" style="20" customWidth="1"/>
    <col min="19" max="22" width="5.6640625" customWidth="1"/>
    <col min="23" max="23" width="5.6640625" style="20" customWidth="1"/>
    <col min="24" max="27" width="5.6640625" customWidth="1"/>
    <col min="28" max="28" width="5.6640625" style="20" customWidth="1"/>
    <col min="29" max="32" width="5.6640625" customWidth="1"/>
    <col min="33" max="33" width="5.6640625" style="20" customWidth="1"/>
    <col min="34" max="35" width="5.6640625" customWidth="1"/>
  </cols>
  <sheetData>
    <row r="1" spans="1:43">
      <c r="A1">
        <v>49</v>
      </c>
      <c r="B1" t="s">
        <v>365</v>
      </c>
      <c r="C1">
        <v>43</v>
      </c>
      <c r="D1">
        <v>62</v>
      </c>
      <c r="E1">
        <f>AVERAGE(C1:D1)</f>
        <v>52.5</v>
      </c>
      <c r="K1" t="s">
        <v>868</v>
      </c>
    </row>
    <row r="2" spans="1:43">
      <c r="A2" t="s">
        <v>893</v>
      </c>
    </row>
    <row r="3" spans="1:43" ht="15" thickBot="1">
      <c r="A3" t="s">
        <v>892</v>
      </c>
    </row>
    <row r="4" spans="1:43" ht="72" customHeight="1" thickBot="1">
      <c r="B4" t="s">
        <v>939</v>
      </c>
      <c r="C4" s="40" t="s">
        <v>938</v>
      </c>
      <c r="D4" s="41" t="s">
        <v>960</v>
      </c>
      <c r="E4" s="42" t="s">
        <v>959</v>
      </c>
      <c r="F4" s="48" t="s">
        <v>946</v>
      </c>
      <c r="G4" s="49" t="s">
        <v>944</v>
      </c>
      <c r="H4" s="49" t="s">
        <v>1284</v>
      </c>
      <c r="I4" s="49" t="s">
        <v>945</v>
      </c>
      <c r="J4" s="50" t="s">
        <v>964</v>
      </c>
      <c r="K4" s="45" t="s">
        <v>947</v>
      </c>
      <c r="L4" s="49" t="s">
        <v>942</v>
      </c>
      <c r="M4" s="49" t="s">
        <v>1285</v>
      </c>
      <c r="N4" s="49" t="s">
        <v>943</v>
      </c>
      <c r="O4" s="50" t="s">
        <v>965</v>
      </c>
      <c r="P4" s="45" t="s">
        <v>951</v>
      </c>
      <c r="Q4" s="49" t="s">
        <v>952</v>
      </c>
      <c r="R4" s="49" t="s">
        <v>1286</v>
      </c>
      <c r="S4" s="49" t="s">
        <v>937</v>
      </c>
      <c r="T4" s="50" t="s">
        <v>966</v>
      </c>
      <c r="U4" s="45" t="s">
        <v>953</v>
      </c>
      <c r="V4" s="49" t="s">
        <v>954</v>
      </c>
      <c r="W4" s="49" t="s">
        <v>1287</v>
      </c>
      <c r="X4" s="49" t="s">
        <v>955</v>
      </c>
      <c r="Y4" s="50" t="s">
        <v>967</v>
      </c>
      <c r="Z4" s="45" t="s">
        <v>948</v>
      </c>
      <c r="AA4" s="49" t="s">
        <v>949</v>
      </c>
      <c r="AB4" s="49" t="s">
        <v>1290</v>
      </c>
      <c r="AC4" s="49" t="s">
        <v>950</v>
      </c>
      <c r="AD4" s="50" t="s">
        <v>968</v>
      </c>
      <c r="AE4" s="45" t="s">
        <v>956</v>
      </c>
      <c r="AF4" s="49" t="s">
        <v>957</v>
      </c>
      <c r="AG4" s="49" t="s">
        <v>1291</v>
      </c>
      <c r="AH4" s="49" t="s">
        <v>958</v>
      </c>
      <c r="AI4" s="50" t="s">
        <v>969</v>
      </c>
      <c r="AJ4" s="72" t="s">
        <v>1252</v>
      </c>
      <c r="AK4" s="50" t="s">
        <v>1307</v>
      </c>
      <c r="AL4" s="72" t="s">
        <v>1309</v>
      </c>
      <c r="AM4" s="50" t="s">
        <v>1316</v>
      </c>
      <c r="AN4" s="72" t="s">
        <v>1317</v>
      </c>
      <c r="AO4" s="89" t="s">
        <v>1318</v>
      </c>
      <c r="AP4" s="108" t="s">
        <v>1319</v>
      </c>
      <c r="AQ4" s="110" t="s">
        <v>1357</v>
      </c>
    </row>
    <row r="5" spans="1:43">
      <c r="A5" t="s">
        <v>888</v>
      </c>
      <c r="B5" t="s">
        <v>940</v>
      </c>
      <c r="C5" s="28">
        <v>2002</v>
      </c>
      <c r="D5" s="29">
        <v>2013</v>
      </c>
      <c r="E5" s="30">
        <f>D5-C5</f>
        <v>11</v>
      </c>
      <c r="F5" s="28">
        <v>2</v>
      </c>
      <c r="G5" s="29">
        <v>16</v>
      </c>
      <c r="H5" s="29">
        <f>G5/E5</f>
        <v>1.4545454545454546</v>
      </c>
      <c r="I5" s="29">
        <v>1</v>
      </c>
      <c r="J5" s="30">
        <f>I5/E5</f>
        <v>9.0909090909090912E-2</v>
      </c>
      <c r="K5" s="28">
        <v>2</v>
      </c>
      <c r="L5" s="29">
        <v>16</v>
      </c>
      <c r="M5" s="29">
        <f>L5/E5</f>
        <v>1.4545454545454546</v>
      </c>
      <c r="N5" s="29">
        <v>1</v>
      </c>
      <c r="O5" s="30">
        <f>N5/E5</f>
        <v>9.0909090909090912E-2</v>
      </c>
      <c r="P5" s="28">
        <v>1</v>
      </c>
      <c r="Q5" s="29">
        <v>1</v>
      </c>
      <c r="R5" s="29">
        <f>Q5/E5</f>
        <v>9.0909090909090912E-2</v>
      </c>
      <c r="S5" s="29">
        <v>1</v>
      </c>
      <c r="T5" s="30">
        <f>S5/E5</f>
        <v>9.0909090909090912E-2</v>
      </c>
      <c r="U5" s="28">
        <v>1</v>
      </c>
      <c r="V5" s="29">
        <v>15</v>
      </c>
      <c r="W5" s="29">
        <f>V5/E5</f>
        <v>1.3636363636363635</v>
      </c>
      <c r="X5" s="29">
        <v>1</v>
      </c>
      <c r="Y5" s="30">
        <f>X5/E5</f>
        <v>9.0909090909090912E-2</v>
      </c>
      <c r="Z5" s="28">
        <v>1</v>
      </c>
      <c r="AA5" s="29">
        <v>15</v>
      </c>
      <c r="AB5" s="29">
        <f>AA5/E5</f>
        <v>1.3636363636363635</v>
      </c>
      <c r="AC5" s="29">
        <v>1</v>
      </c>
      <c r="AD5" s="30">
        <f>AC5/E5</f>
        <v>9.0909090909090912E-2</v>
      </c>
      <c r="AE5" s="28">
        <v>1</v>
      </c>
      <c r="AF5" s="29">
        <v>15</v>
      </c>
      <c r="AG5" s="29">
        <f>AF5/E5</f>
        <v>1.3636363636363635</v>
      </c>
      <c r="AH5" s="29">
        <v>1</v>
      </c>
      <c r="AI5" s="30">
        <f>AH5/E5</f>
        <v>9.0909090909090912E-2</v>
      </c>
      <c r="AJ5" s="78">
        <v>0</v>
      </c>
      <c r="AK5" s="30">
        <f>AJ5/E5</f>
        <v>0</v>
      </c>
      <c r="AL5" s="28">
        <v>3.3330000000000002</v>
      </c>
      <c r="AM5" s="30">
        <f>AL5/E5</f>
        <v>0.30299999999999999</v>
      </c>
      <c r="AN5" s="28">
        <v>0</v>
      </c>
      <c r="AO5" s="30">
        <v>0</v>
      </c>
      <c r="AP5" s="87">
        <v>0</v>
      </c>
      <c r="AQ5" s="111">
        <v>0</v>
      </c>
    </row>
    <row r="6" spans="1:43">
      <c r="A6" t="s">
        <v>889</v>
      </c>
      <c r="B6" t="s">
        <v>940</v>
      </c>
      <c r="C6" s="31">
        <v>1992</v>
      </c>
      <c r="D6" s="27">
        <v>2013</v>
      </c>
      <c r="E6" s="32">
        <f t="shared" ref="E6:E8" si="0">D6-C6</f>
        <v>21</v>
      </c>
      <c r="F6" s="31">
        <v>11</v>
      </c>
      <c r="G6" s="36">
        <v>530</v>
      </c>
      <c r="H6" s="27">
        <f t="shared" ref="H6:H8" si="1">G6/E6</f>
        <v>25.238095238095237</v>
      </c>
      <c r="I6" s="36">
        <v>6</v>
      </c>
      <c r="J6" s="32">
        <f t="shared" ref="J6:J8" si="2">I6/E6</f>
        <v>0.2857142857142857</v>
      </c>
      <c r="K6" s="31">
        <v>6</v>
      </c>
      <c r="L6" s="36">
        <v>201</v>
      </c>
      <c r="M6" s="27">
        <f t="shared" ref="M6:M8" si="3">L6/E6</f>
        <v>9.5714285714285712</v>
      </c>
      <c r="N6" s="36">
        <v>5</v>
      </c>
      <c r="O6" s="32">
        <f t="shared" ref="O6:O8" si="4">N6/E6</f>
        <v>0.23809523809523808</v>
      </c>
      <c r="P6" s="31">
        <v>2</v>
      </c>
      <c r="Q6" s="36">
        <v>16</v>
      </c>
      <c r="R6" s="27">
        <f t="shared" ref="R6:R8" si="5">Q6/E6</f>
        <v>0.76190476190476186</v>
      </c>
      <c r="S6" s="36">
        <v>1</v>
      </c>
      <c r="T6" s="32">
        <f t="shared" ref="T6:T8" si="6">S6/E6</f>
        <v>4.7619047619047616E-2</v>
      </c>
      <c r="U6" s="31">
        <v>4</v>
      </c>
      <c r="V6" s="36">
        <v>185</v>
      </c>
      <c r="W6" s="27">
        <f t="shared" ref="W6:W8" si="7">V6/E6</f>
        <v>8.8095238095238102</v>
      </c>
      <c r="X6" s="36">
        <v>4</v>
      </c>
      <c r="Y6" s="32">
        <f t="shared" ref="Y6:Y8" si="8">X6/E6</f>
        <v>0.19047619047619047</v>
      </c>
      <c r="Z6" s="31">
        <v>3</v>
      </c>
      <c r="AA6" s="36">
        <v>132</v>
      </c>
      <c r="AB6" s="27">
        <f t="shared" ref="AB6:AB8" si="9">AA6/E6</f>
        <v>6.2857142857142856</v>
      </c>
      <c r="AC6" s="36">
        <v>3</v>
      </c>
      <c r="AD6" s="32">
        <f t="shared" ref="AD6:AD8" si="10">AC6/E6</f>
        <v>0.14285714285714285</v>
      </c>
      <c r="AE6" s="31">
        <v>4</v>
      </c>
      <c r="AF6" s="36">
        <v>185</v>
      </c>
      <c r="AG6" s="27">
        <f t="shared" ref="AG6:AG8" si="11">AF6/E6</f>
        <v>8.8095238095238102</v>
      </c>
      <c r="AH6" s="36">
        <v>4</v>
      </c>
      <c r="AI6" s="32">
        <f t="shared" ref="AI6:AI8" si="12">AH6/E6</f>
        <v>0.19047619047619047</v>
      </c>
      <c r="AJ6" s="39">
        <v>0</v>
      </c>
      <c r="AK6" s="32">
        <f t="shared" ref="AK6:AK8" si="13">AJ6/E6</f>
        <v>0</v>
      </c>
      <c r="AL6" s="31">
        <v>6.274</v>
      </c>
      <c r="AM6" s="32">
        <f t="shared" ref="AM6:AM8" si="14">AL6/E6</f>
        <v>0.29876190476190478</v>
      </c>
      <c r="AN6" s="31">
        <v>0</v>
      </c>
      <c r="AO6" s="32">
        <v>0</v>
      </c>
      <c r="AP6" s="109">
        <v>0</v>
      </c>
      <c r="AQ6" s="112">
        <v>0</v>
      </c>
    </row>
    <row r="7" spans="1:43">
      <c r="A7" t="s">
        <v>890</v>
      </c>
      <c r="B7" t="s">
        <v>940</v>
      </c>
      <c r="C7" s="31">
        <v>1993</v>
      </c>
      <c r="D7" s="27">
        <v>2013</v>
      </c>
      <c r="E7" s="32">
        <f t="shared" si="0"/>
        <v>20</v>
      </c>
      <c r="F7" s="31">
        <v>2</v>
      </c>
      <c r="G7" s="36">
        <v>10</v>
      </c>
      <c r="H7" s="27">
        <f t="shared" si="1"/>
        <v>0.5</v>
      </c>
      <c r="I7" s="36">
        <v>2</v>
      </c>
      <c r="J7" s="32">
        <f t="shared" si="2"/>
        <v>0.1</v>
      </c>
      <c r="K7" s="31">
        <v>2</v>
      </c>
      <c r="L7" s="36">
        <v>10</v>
      </c>
      <c r="M7" s="27">
        <f t="shared" si="3"/>
        <v>0.5</v>
      </c>
      <c r="N7" s="36">
        <v>2</v>
      </c>
      <c r="O7" s="32">
        <f t="shared" si="4"/>
        <v>0.1</v>
      </c>
      <c r="P7" s="31">
        <v>0</v>
      </c>
      <c r="Q7" s="36">
        <v>0</v>
      </c>
      <c r="R7" s="27">
        <f t="shared" si="5"/>
        <v>0</v>
      </c>
      <c r="S7" s="36">
        <v>0</v>
      </c>
      <c r="T7" s="32">
        <f t="shared" si="6"/>
        <v>0</v>
      </c>
      <c r="U7" s="31">
        <v>2</v>
      </c>
      <c r="V7" s="36">
        <v>10</v>
      </c>
      <c r="W7" s="27">
        <f t="shared" si="7"/>
        <v>0.5</v>
      </c>
      <c r="X7" s="36">
        <v>2</v>
      </c>
      <c r="Y7" s="32">
        <f t="shared" si="8"/>
        <v>0.1</v>
      </c>
      <c r="Z7" s="31">
        <v>2</v>
      </c>
      <c r="AA7" s="36">
        <v>10</v>
      </c>
      <c r="AB7" s="27">
        <f t="shared" si="9"/>
        <v>0.5</v>
      </c>
      <c r="AC7" s="36">
        <v>2</v>
      </c>
      <c r="AD7" s="32">
        <f t="shared" si="10"/>
        <v>0.1</v>
      </c>
      <c r="AE7" s="31">
        <v>2</v>
      </c>
      <c r="AF7" s="36">
        <v>10</v>
      </c>
      <c r="AG7" s="27">
        <f t="shared" si="11"/>
        <v>0.5</v>
      </c>
      <c r="AH7" s="36">
        <v>2</v>
      </c>
      <c r="AI7" s="32">
        <f t="shared" si="12"/>
        <v>0.1</v>
      </c>
      <c r="AJ7" s="39">
        <v>0</v>
      </c>
      <c r="AK7" s="32">
        <f t="shared" si="13"/>
        <v>0</v>
      </c>
      <c r="AL7" s="31">
        <v>4.4119999999999999</v>
      </c>
      <c r="AM7" s="32">
        <f t="shared" si="14"/>
        <v>0.22059999999999999</v>
      </c>
      <c r="AN7" s="31">
        <v>0</v>
      </c>
      <c r="AO7" s="32">
        <v>0</v>
      </c>
      <c r="AP7" s="109">
        <v>0</v>
      </c>
      <c r="AQ7" s="112">
        <v>0</v>
      </c>
    </row>
    <row r="8" spans="1:43" ht="15" thickBot="1">
      <c r="A8" t="s">
        <v>891</v>
      </c>
      <c r="B8" t="s">
        <v>940</v>
      </c>
      <c r="C8" s="33">
        <v>2010</v>
      </c>
      <c r="D8" s="34">
        <v>2013</v>
      </c>
      <c r="E8" s="35">
        <f t="shared" si="0"/>
        <v>3</v>
      </c>
      <c r="F8" s="33">
        <v>2</v>
      </c>
      <c r="G8" s="34">
        <v>6</v>
      </c>
      <c r="H8" s="34">
        <f t="shared" si="1"/>
        <v>2</v>
      </c>
      <c r="I8" s="34">
        <v>1</v>
      </c>
      <c r="J8" s="35">
        <f t="shared" si="2"/>
        <v>0.33333333333333331</v>
      </c>
      <c r="K8" s="33">
        <v>2</v>
      </c>
      <c r="L8" s="34">
        <v>6</v>
      </c>
      <c r="M8" s="34">
        <f t="shared" si="3"/>
        <v>2</v>
      </c>
      <c r="N8" s="34">
        <v>1</v>
      </c>
      <c r="O8" s="35">
        <f t="shared" si="4"/>
        <v>0.33333333333333331</v>
      </c>
      <c r="P8" s="33">
        <v>1</v>
      </c>
      <c r="Q8" s="34">
        <v>0</v>
      </c>
      <c r="R8" s="34">
        <f t="shared" si="5"/>
        <v>0</v>
      </c>
      <c r="S8" s="34">
        <v>0</v>
      </c>
      <c r="T8" s="35">
        <f t="shared" si="6"/>
        <v>0</v>
      </c>
      <c r="U8" s="33">
        <v>1</v>
      </c>
      <c r="V8" s="34">
        <v>6</v>
      </c>
      <c r="W8" s="34">
        <f t="shared" si="7"/>
        <v>2</v>
      </c>
      <c r="X8" s="34">
        <v>1</v>
      </c>
      <c r="Y8" s="35">
        <f t="shared" si="8"/>
        <v>0.33333333333333331</v>
      </c>
      <c r="Z8" s="33">
        <v>0</v>
      </c>
      <c r="AA8" s="34">
        <v>0</v>
      </c>
      <c r="AB8" s="34">
        <f t="shared" si="9"/>
        <v>0</v>
      </c>
      <c r="AC8" s="34">
        <v>0</v>
      </c>
      <c r="AD8" s="35">
        <f t="shared" si="10"/>
        <v>0</v>
      </c>
      <c r="AE8" s="33">
        <v>1</v>
      </c>
      <c r="AF8" s="34">
        <v>6</v>
      </c>
      <c r="AG8" s="34">
        <f t="shared" si="11"/>
        <v>2</v>
      </c>
      <c r="AH8" s="34">
        <v>1</v>
      </c>
      <c r="AI8" s="35">
        <f t="shared" si="12"/>
        <v>0.33333333333333331</v>
      </c>
      <c r="AJ8" s="74">
        <v>0</v>
      </c>
      <c r="AK8" s="35">
        <f t="shared" si="13"/>
        <v>0</v>
      </c>
      <c r="AL8" s="33">
        <v>0</v>
      </c>
      <c r="AM8" s="35">
        <f t="shared" si="14"/>
        <v>0</v>
      </c>
      <c r="AN8" s="33">
        <v>0</v>
      </c>
      <c r="AO8" s="35">
        <v>0</v>
      </c>
      <c r="AP8" s="88">
        <v>0</v>
      </c>
      <c r="AQ8" s="113">
        <v>0</v>
      </c>
    </row>
    <row r="9" spans="1:43">
      <c r="A9" t="s">
        <v>1253</v>
      </c>
      <c r="B9">
        <v>4</v>
      </c>
      <c r="G9">
        <f>SUM(G5:G8)</f>
        <v>562</v>
      </c>
      <c r="H9" s="20">
        <f>SUM(H5:H8)</f>
        <v>29.192640692640691</v>
      </c>
      <c r="I9">
        <f>SUM(I5:I8)</f>
        <v>10</v>
      </c>
      <c r="J9">
        <f>SUM(J5:J8)</f>
        <v>0.80995670995670999</v>
      </c>
      <c r="L9">
        <f>SUM(L5:L8)</f>
        <v>233</v>
      </c>
      <c r="M9" s="20">
        <f>SUM(M5:M8)</f>
        <v>13.525974025974026</v>
      </c>
      <c r="N9">
        <f>SUM(N5:N8)</f>
        <v>9</v>
      </c>
      <c r="O9">
        <f>SUM(O5:O8)</f>
        <v>0.76233766233766231</v>
      </c>
      <c r="Q9">
        <f>SUM(Q5:Q8)</f>
        <v>17</v>
      </c>
      <c r="R9" s="20">
        <f>SUM(R5:R8)</f>
        <v>0.8528138528138528</v>
      </c>
      <c r="S9">
        <f>SUM(S5:S8)</f>
        <v>2</v>
      </c>
      <c r="T9">
        <f>SUM(T5:T8)</f>
        <v>0.13852813852813853</v>
      </c>
      <c r="V9">
        <f>SUM(V5:V8)</f>
        <v>216</v>
      </c>
      <c r="W9" s="20">
        <f>SUM(W5:W8)</f>
        <v>12.673160173160174</v>
      </c>
      <c r="X9">
        <f>SUM(X5:X8)</f>
        <v>8</v>
      </c>
      <c r="Y9">
        <f>SUM(Y5:Y8)</f>
        <v>0.71471861471861464</v>
      </c>
      <c r="AA9">
        <f>SUM(AA5:AA8)</f>
        <v>157</v>
      </c>
      <c r="AB9" s="20">
        <f>SUM(AB5:AB8)</f>
        <v>8.149350649350648</v>
      </c>
      <c r="AC9">
        <f>SUM(AC5:AC8)</f>
        <v>6</v>
      </c>
      <c r="AD9">
        <f>SUM(AD5:AD8)</f>
        <v>0.33376623376623377</v>
      </c>
      <c r="AF9">
        <f t="shared" ref="AF9:AM9" si="15">SUM(AF5:AF8)</f>
        <v>216</v>
      </c>
      <c r="AG9" s="20">
        <f t="shared" si="15"/>
        <v>12.673160173160174</v>
      </c>
      <c r="AH9">
        <f t="shared" si="15"/>
        <v>8</v>
      </c>
      <c r="AI9">
        <f t="shared" si="15"/>
        <v>0.71471861471861464</v>
      </c>
      <c r="AJ9">
        <f t="shared" si="15"/>
        <v>0</v>
      </c>
      <c r="AK9">
        <f t="shared" si="15"/>
        <v>0</v>
      </c>
      <c r="AL9">
        <f t="shared" si="15"/>
        <v>14.018999999999998</v>
      </c>
      <c r="AM9">
        <f t="shared" si="15"/>
        <v>0.82236190476190474</v>
      </c>
      <c r="AN9">
        <f>SUM(AN5:AN8)</f>
        <v>0</v>
      </c>
      <c r="AO9">
        <f>SUM(AO5:AO8)</f>
        <v>0</v>
      </c>
      <c r="AP9">
        <v>0</v>
      </c>
      <c r="AQ9">
        <f>SUM(AQ5:AQ8)</f>
        <v>0</v>
      </c>
    </row>
    <row r="10" spans="1:43" ht="80" thickBot="1">
      <c r="G10" s="67" t="s">
        <v>1254</v>
      </c>
      <c r="H10" s="67" t="s">
        <v>1294</v>
      </c>
      <c r="I10" s="67" t="s">
        <v>1295</v>
      </c>
      <c r="J10" s="67" t="s">
        <v>1255</v>
      </c>
      <c r="K10" s="67"/>
      <c r="L10" s="67" t="s">
        <v>1256</v>
      </c>
      <c r="M10" s="67" t="s">
        <v>1296</v>
      </c>
      <c r="N10" s="67" t="s">
        <v>1297</v>
      </c>
      <c r="O10" s="67" t="s">
        <v>1257</v>
      </c>
      <c r="P10" s="67"/>
      <c r="Q10" s="67" t="s">
        <v>1258</v>
      </c>
      <c r="R10" s="67" t="s">
        <v>1298</v>
      </c>
      <c r="S10" s="67" t="s">
        <v>1299</v>
      </c>
      <c r="T10" s="67" t="s">
        <v>1259</v>
      </c>
      <c r="U10" s="67"/>
      <c r="V10" s="67" t="s">
        <v>1260</v>
      </c>
      <c r="W10" s="67" t="s">
        <v>1300</v>
      </c>
      <c r="X10" s="67" t="s">
        <v>1301</v>
      </c>
      <c r="Y10" s="67" t="s">
        <v>1261</v>
      </c>
      <c r="Z10" s="67"/>
      <c r="AA10" s="67" t="s">
        <v>1262</v>
      </c>
      <c r="AB10" s="67" t="s">
        <v>1304</v>
      </c>
      <c r="AC10" s="67" t="s">
        <v>1305</v>
      </c>
      <c r="AD10" s="67" t="s">
        <v>1263</v>
      </c>
      <c r="AE10" s="67"/>
      <c r="AF10" s="67" t="s">
        <v>1264</v>
      </c>
      <c r="AG10" s="67" t="s">
        <v>1302</v>
      </c>
      <c r="AH10" s="67" t="s">
        <v>1303</v>
      </c>
      <c r="AI10" s="67" t="s">
        <v>1265</v>
      </c>
      <c r="AJ10" s="67" t="s">
        <v>1266</v>
      </c>
      <c r="AK10" s="70" t="s">
        <v>1306</v>
      </c>
      <c r="AL10" s="64" t="s">
        <v>1309</v>
      </c>
      <c r="AM10" s="64" t="s">
        <v>1316</v>
      </c>
      <c r="AN10" s="67" t="s">
        <v>1353</v>
      </c>
      <c r="AO10" s="67" t="s">
        <v>1354</v>
      </c>
      <c r="AP10" s="67" t="s">
        <v>1355</v>
      </c>
      <c r="AQ10" s="67" t="s">
        <v>1358</v>
      </c>
    </row>
    <row r="11" spans="1:43" ht="30" customHeight="1" thickBot="1">
      <c r="G11" s="65">
        <f>G9/B9</f>
        <v>140.5</v>
      </c>
      <c r="H11" s="65">
        <f>H9/B9</f>
        <v>7.2981601731601726</v>
      </c>
      <c r="I11" s="65">
        <f>I9/B9</f>
        <v>2.5</v>
      </c>
      <c r="J11" s="65">
        <f>J9/B9</f>
        <v>0.2024891774891775</v>
      </c>
      <c r="L11" s="65">
        <f>L9/B9</f>
        <v>58.25</v>
      </c>
      <c r="M11" s="65">
        <f>M9/B9</f>
        <v>3.3814935064935066</v>
      </c>
      <c r="N11" s="65">
        <f>N9/B9</f>
        <v>2.25</v>
      </c>
      <c r="O11" s="65">
        <f>O9/B9</f>
        <v>0.19058441558441558</v>
      </c>
      <c r="Q11" s="65">
        <f>Q9/B9</f>
        <v>4.25</v>
      </c>
      <c r="R11" s="65">
        <f>R9/B9</f>
        <v>0.2132034632034632</v>
      </c>
      <c r="S11" s="65">
        <f>S9/B9</f>
        <v>0.5</v>
      </c>
      <c r="T11" s="65">
        <f>T9/B9</f>
        <v>3.4632034632034632E-2</v>
      </c>
      <c r="V11" s="65">
        <f>V9/B9</f>
        <v>54</v>
      </c>
      <c r="W11" s="65">
        <f>W9/B9</f>
        <v>3.1682900432900434</v>
      </c>
      <c r="X11" s="65">
        <f>X9/B9</f>
        <v>2</v>
      </c>
      <c r="Y11" s="65">
        <f>Y9/B9</f>
        <v>0.17867965367965366</v>
      </c>
      <c r="AA11" s="65">
        <f>AA9/B9</f>
        <v>39.25</v>
      </c>
      <c r="AB11" s="65">
        <f>AB9/B9</f>
        <v>2.037337662337662</v>
      </c>
      <c r="AC11" s="65">
        <f>AC9/B9</f>
        <v>1.5</v>
      </c>
      <c r="AD11" s="65">
        <f>AD9/B9</f>
        <v>8.3441558441558442E-2</v>
      </c>
      <c r="AF11" s="65">
        <f>AF9/B9</f>
        <v>54</v>
      </c>
      <c r="AG11" s="65">
        <f>AG9/B9</f>
        <v>3.1682900432900434</v>
      </c>
      <c r="AH11" s="65">
        <f>AH9/B9</f>
        <v>2</v>
      </c>
      <c r="AI11" s="65">
        <f>AI9/B9</f>
        <v>0.17867965367965366</v>
      </c>
      <c r="AJ11" s="65">
        <f>AJ9/B9</f>
        <v>0</v>
      </c>
      <c r="AK11" s="65">
        <f>AK9/B9</f>
        <v>0</v>
      </c>
      <c r="AL11" s="65">
        <f>AL9/B9</f>
        <v>3.5047499999999996</v>
      </c>
      <c r="AM11" s="65">
        <f>AM9/B9</f>
        <v>0.20559047619047618</v>
      </c>
      <c r="AN11" s="65">
        <f>AN9/B9</f>
        <v>0</v>
      </c>
      <c r="AO11" s="65">
        <f>AO9/B9</f>
        <v>0</v>
      </c>
      <c r="AP11" s="65">
        <f>AP9/B9</f>
        <v>0</v>
      </c>
      <c r="AQ11" s="65">
        <f>AQ9/B9</f>
        <v>0</v>
      </c>
    </row>
    <row r="13" spans="1:43">
      <c r="A13" s="59" t="s">
        <v>936</v>
      </c>
      <c r="B13" s="59" t="s">
        <v>981</v>
      </c>
      <c r="C13" s="59"/>
      <c r="D13" s="59" t="s">
        <v>982</v>
      </c>
      <c r="E13" s="59"/>
      <c r="L13" t="s">
        <v>1310</v>
      </c>
      <c r="N13" t="s">
        <v>1311</v>
      </c>
      <c r="O13" t="s">
        <v>1312</v>
      </c>
      <c r="P13" t="s">
        <v>1313</v>
      </c>
    </row>
    <row r="14" spans="1:43">
      <c r="A14" s="60"/>
      <c r="B14" s="60"/>
      <c r="C14" s="60"/>
      <c r="D14" s="60"/>
      <c r="E14" s="60"/>
    </row>
    <row r="15" spans="1:43">
      <c r="A15" s="60" t="s">
        <v>1234</v>
      </c>
      <c r="B15" s="60">
        <v>1</v>
      </c>
      <c r="C15" s="60"/>
      <c r="D15" s="60">
        <v>18</v>
      </c>
      <c r="E15" s="60"/>
      <c r="L15">
        <v>3.3330000000000002</v>
      </c>
      <c r="N15">
        <v>3.3330000000000002</v>
      </c>
    </row>
    <row r="16" spans="1:43">
      <c r="A16" s="60" t="s">
        <v>1198</v>
      </c>
      <c r="B16" s="60">
        <v>2</v>
      </c>
      <c r="C16" s="60"/>
      <c r="D16" s="60">
        <v>15</v>
      </c>
      <c r="E16" s="60">
        <v>25</v>
      </c>
      <c r="L16">
        <v>6.274</v>
      </c>
      <c r="N16">
        <v>3.6269999999999998</v>
      </c>
      <c r="O16">
        <v>2.6469999999999998</v>
      </c>
    </row>
    <row r="17" spans="1:14">
      <c r="A17" s="60" t="s">
        <v>1235</v>
      </c>
      <c r="B17" s="60">
        <v>1</v>
      </c>
      <c r="C17" s="60"/>
      <c r="D17" s="60">
        <v>7</v>
      </c>
      <c r="E17" s="60"/>
      <c r="L17">
        <v>4.4119999999999999</v>
      </c>
      <c r="N17">
        <v>4.4119999999999999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0"/>
  <sheetViews>
    <sheetView topLeftCell="O1" workbookViewId="0">
      <selection activeCell="AQ5" sqref="AQ5:AQ9"/>
    </sheetView>
  </sheetViews>
  <sheetFormatPr baseColWidth="10" defaultColWidth="8.83203125" defaultRowHeight="14" x14ac:dyDescent="0"/>
  <cols>
    <col min="1" max="1" width="21.33203125" customWidth="1"/>
    <col min="4" max="7" width="5.6640625" customWidth="1"/>
    <col min="8" max="8" width="5.6640625" style="20" customWidth="1"/>
    <col min="9" max="12" width="5.6640625" customWidth="1"/>
    <col min="13" max="13" width="5.6640625" style="20" customWidth="1"/>
    <col min="14" max="17" width="5.6640625" customWidth="1"/>
    <col min="18" max="18" width="5.6640625" style="20" customWidth="1"/>
    <col min="19" max="22" width="5.6640625" customWidth="1"/>
    <col min="23" max="23" width="5.6640625" style="20" customWidth="1"/>
    <col min="24" max="27" width="5.6640625" customWidth="1"/>
    <col min="28" max="28" width="5.6640625" style="20" customWidth="1"/>
    <col min="29" max="32" width="5.6640625" customWidth="1"/>
    <col min="33" max="33" width="5.6640625" style="20" customWidth="1"/>
    <col min="34" max="36" width="5.6640625" customWidth="1"/>
  </cols>
  <sheetData>
    <row r="1" spans="1:43">
      <c r="A1" t="s">
        <v>869</v>
      </c>
      <c r="K1">
        <v>32</v>
      </c>
      <c r="L1" t="s">
        <v>47</v>
      </c>
      <c r="N1">
        <v>76</v>
      </c>
      <c r="O1">
        <v>39</v>
      </c>
      <c r="P1">
        <v>17</v>
      </c>
      <c r="Q1">
        <v>4</v>
      </c>
      <c r="S1">
        <v>3</v>
      </c>
      <c r="T1">
        <v>27.8</v>
      </c>
    </row>
    <row r="2" spans="1:43">
      <c r="A2" t="s">
        <v>836</v>
      </c>
    </row>
    <row r="3" spans="1:43" ht="15" thickBot="1">
      <c r="A3" s="19" t="s">
        <v>835</v>
      </c>
    </row>
    <row r="4" spans="1:43" ht="70.5" customHeight="1" thickBot="1">
      <c r="B4" t="s">
        <v>939</v>
      </c>
      <c r="C4" s="40" t="s">
        <v>938</v>
      </c>
      <c r="D4" s="41" t="s">
        <v>960</v>
      </c>
      <c r="E4" s="42" t="s">
        <v>959</v>
      </c>
      <c r="F4" s="48" t="s">
        <v>946</v>
      </c>
      <c r="G4" s="49" t="s">
        <v>944</v>
      </c>
      <c r="H4" s="49" t="s">
        <v>1284</v>
      </c>
      <c r="I4" s="49" t="s">
        <v>945</v>
      </c>
      <c r="J4" s="50" t="s">
        <v>964</v>
      </c>
      <c r="K4" s="45" t="s">
        <v>947</v>
      </c>
      <c r="L4" s="49" t="s">
        <v>942</v>
      </c>
      <c r="M4" s="49" t="s">
        <v>1285</v>
      </c>
      <c r="N4" s="49" t="s">
        <v>943</v>
      </c>
      <c r="O4" s="50" t="s">
        <v>965</v>
      </c>
      <c r="P4" s="45" t="s">
        <v>951</v>
      </c>
      <c r="Q4" s="49" t="s">
        <v>952</v>
      </c>
      <c r="R4" s="49" t="s">
        <v>1286</v>
      </c>
      <c r="S4" s="49" t="s">
        <v>937</v>
      </c>
      <c r="T4" s="50" t="s">
        <v>966</v>
      </c>
      <c r="U4" s="45" t="s">
        <v>953</v>
      </c>
      <c r="V4" s="49" t="s">
        <v>954</v>
      </c>
      <c r="W4" s="49" t="s">
        <v>1287</v>
      </c>
      <c r="X4" s="49" t="s">
        <v>955</v>
      </c>
      <c r="Y4" s="50" t="s">
        <v>967</v>
      </c>
      <c r="Z4" s="45" t="s">
        <v>948</v>
      </c>
      <c r="AA4" s="49" t="s">
        <v>949</v>
      </c>
      <c r="AB4" s="49" t="s">
        <v>1290</v>
      </c>
      <c r="AC4" s="49" t="s">
        <v>950</v>
      </c>
      <c r="AD4" s="50" t="s">
        <v>968</v>
      </c>
      <c r="AE4" s="45" t="s">
        <v>956</v>
      </c>
      <c r="AF4" s="49" t="s">
        <v>957</v>
      </c>
      <c r="AG4" s="49" t="s">
        <v>1291</v>
      </c>
      <c r="AH4" s="49" t="s">
        <v>958</v>
      </c>
      <c r="AI4" s="50" t="s">
        <v>969</v>
      </c>
      <c r="AJ4" s="72" t="s">
        <v>1252</v>
      </c>
      <c r="AK4" s="50" t="s">
        <v>1307</v>
      </c>
      <c r="AL4" s="72" t="s">
        <v>1309</v>
      </c>
      <c r="AM4" s="50" t="s">
        <v>1316</v>
      </c>
      <c r="AN4" s="72" t="s">
        <v>1317</v>
      </c>
      <c r="AO4" s="89" t="s">
        <v>1318</v>
      </c>
      <c r="AP4" s="108" t="s">
        <v>1319</v>
      </c>
      <c r="AQ4" s="110" t="s">
        <v>1357</v>
      </c>
    </row>
    <row r="5" spans="1:43">
      <c r="A5" t="s">
        <v>837</v>
      </c>
      <c r="B5" t="s">
        <v>940</v>
      </c>
      <c r="C5" s="28">
        <v>1980</v>
      </c>
      <c r="D5" s="29">
        <v>2013</v>
      </c>
      <c r="E5" s="30">
        <f t="shared" ref="E5:E9" si="0">D5-C5</f>
        <v>33</v>
      </c>
      <c r="F5" s="28">
        <v>8</v>
      </c>
      <c r="G5" s="58">
        <v>112</v>
      </c>
      <c r="H5" s="58">
        <f>G5/E5</f>
        <v>3.393939393939394</v>
      </c>
      <c r="I5" s="58">
        <v>3</v>
      </c>
      <c r="J5" s="30">
        <f t="shared" ref="J5:J9" si="1">I5/E5</f>
        <v>9.0909090909090912E-2</v>
      </c>
      <c r="K5" s="28">
        <v>7</v>
      </c>
      <c r="L5" s="58">
        <v>112</v>
      </c>
      <c r="M5" s="58">
        <f>L5/E5</f>
        <v>3.393939393939394</v>
      </c>
      <c r="N5" s="58">
        <v>3</v>
      </c>
      <c r="O5" s="30">
        <f t="shared" ref="O5:O9" si="2">N5/E5</f>
        <v>9.0909090909090912E-2</v>
      </c>
      <c r="P5" s="28">
        <v>2</v>
      </c>
      <c r="Q5" s="58">
        <v>0</v>
      </c>
      <c r="R5" s="58">
        <f>Q5/E5</f>
        <v>0</v>
      </c>
      <c r="S5" s="58">
        <v>0</v>
      </c>
      <c r="T5" s="30">
        <f t="shared" ref="T5:T9" si="3">S5/E5</f>
        <v>0</v>
      </c>
      <c r="U5" s="28">
        <v>5</v>
      </c>
      <c r="V5" s="58">
        <v>112</v>
      </c>
      <c r="W5" s="58">
        <f>V5/E5</f>
        <v>3.393939393939394</v>
      </c>
      <c r="X5" s="58">
        <v>3</v>
      </c>
      <c r="Y5" s="30">
        <f t="shared" ref="Y5:Y9" si="4">X5/E5</f>
        <v>9.0909090909090912E-2</v>
      </c>
      <c r="Z5" s="28">
        <v>5</v>
      </c>
      <c r="AA5" s="58">
        <v>112</v>
      </c>
      <c r="AB5" s="58">
        <f>AA5/E5</f>
        <v>3.393939393939394</v>
      </c>
      <c r="AC5" s="58">
        <v>3</v>
      </c>
      <c r="AD5" s="30">
        <f t="shared" ref="AD5:AD9" si="5">AC5/E5</f>
        <v>9.0909090909090912E-2</v>
      </c>
      <c r="AE5" s="28">
        <v>5</v>
      </c>
      <c r="AF5" s="58">
        <v>112</v>
      </c>
      <c r="AG5" s="58">
        <f>AF5/E5</f>
        <v>3.393939393939394</v>
      </c>
      <c r="AH5" s="58">
        <v>3</v>
      </c>
      <c r="AI5" s="30">
        <f t="shared" ref="AI5:AI9" si="6">AH5/E5</f>
        <v>9.0909090909090912E-2</v>
      </c>
      <c r="AJ5" s="78">
        <v>4</v>
      </c>
      <c r="AK5" s="30">
        <f>AJ5/E5</f>
        <v>0.12121212121212122</v>
      </c>
      <c r="AL5" s="28">
        <v>11.766</v>
      </c>
      <c r="AM5" s="30">
        <f>AL5/E5</f>
        <v>0.35654545454545455</v>
      </c>
      <c r="AN5" s="28">
        <v>1</v>
      </c>
      <c r="AO5" s="30">
        <v>0</v>
      </c>
      <c r="AP5" s="87">
        <v>0</v>
      </c>
      <c r="AQ5" s="87">
        <v>0</v>
      </c>
    </row>
    <row r="6" spans="1:43">
      <c r="A6" s="3" t="s">
        <v>838</v>
      </c>
      <c r="B6" s="3" t="s">
        <v>941</v>
      </c>
      <c r="C6" s="31">
        <v>1984</v>
      </c>
      <c r="D6" s="27">
        <v>2013</v>
      </c>
      <c r="E6" s="32">
        <f t="shared" si="0"/>
        <v>29</v>
      </c>
      <c r="F6" s="31">
        <v>29</v>
      </c>
      <c r="G6" s="27">
        <v>341</v>
      </c>
      <c r="H6" s="36">
        <f t="shared" ref="H6:H9" si="7">G6/E6</f>
        <v>11.758620689655173</v>
      </c>
      <c r="I6" s="36">
        <v>10</v>
      </c>
      <c r="J6" s="32">
        <f t="shared" si="1"/>
        <v>0.34482758620689657</v>
      </c>
      <c r="K6" s="31">
        <v>21</v>
      </c>
      <c r="L6" s="36">
        <v>216</v>
      </c>
      <c r="M6" s="36">
        <f t="shared" ref="M6:M9" si="8">L6/E6</f>
        <v>7.4482758620689653</v>
      </c>
      <c r="N6" s="36">
        <v>9</v>
      </c>
      <c r="O6" s="32">
        <f t="shared" si="2"/>
        <v>0.31034482758620691</v>
      </c>
      <c r="P6" s="31">
        <v>1</v>
      </c>
      <c r="Q6" s="36">
        <v>0</v>
      </c>
      <c r="R6" s="36">
        <f t="shared" ref="R6:R9" si="9">Q6/E6</f>
        <v>0</v>
      </c>
      <c r="S6" s="36">
        <v>0</v>
      </c>
      <c r="T6" s="32">
        <f t="shared" si="3"/>
        <v>0</v>
      </c>
      <c r="U6" s="31">
        <v>20</v>
      </c>
      <c r="V6" s="36">
        <v>216</v>
      </c>
      <c r="W6" s="36">
        <f t="shared" ref="W6:W9" si="10">V6/E6</f>
        <v>7.4482758620689653</v>
      </c>
      <c r="X6" s="36">
        <v>9</v>
      </c>
      <c r="Y6" s="32">
        <f t="shared" si="4"/>
        <v>0.31034482758620691</v>
      </c>
      <c r="Z6" s="31">
        <v>16</v>
      </c>
      <c r="AA6" s="36">
        <v>209</v>
      </c>
      <c r="AB6" s="36">
        <f t="shared" ref="AB6:AB9" si="11">AA6/E6</f>
        <v>7.2068965517241379</v>
      </c>
      <c r="AC6" s="36">
        <v>9</v>
      </c>
      <c r="AD6" s="32">
        <f t="shared" si="5"/>
        <v>0.31034482758620691</v>
      </c>
      <c r="AE6" s="31">
        <v>19</v>
      </c>
      <c r="AF6" s="36">
        <v>297</v>
      </c>
      <c r="AG6" s="36">
        <f t="shared" ref="AG6:AG9" si="12">AF6/E6</f>
        <v>10.241379310344827</v>
      </c>
      <c r="AH6" s="36">
        <v>9</v>
      </c>
      <c r="AI6" s="32">
        <f t="shared" si="6"/>
        <v>0.31034482758620691</v>
      </c>
      <c r="AJ6" s="39">
        <v>16</v>
      </c>
      <c r="AK6" s="32">
        <f t="shared" ref="AK6:AK9" si="13">AJ6/E6</f>
        <v>0.55172413793103448</v>
      </c>
      <c r="AL6" s="31">
        <v>4.9020000000000001</v>
      </c>
      <c r="AM6" s="32">
        <f t="shared" ref="AM6:AM9" si="14">AL6/E6</f>
        <v>0.16903448275862071</v>
      </c>
      <c r="AN6" s="31">
        <v>2</v>
      </c>
      <c r="AO6" s="32">
        <v>4</v>
      </c>
      <c r="AP6" s="109">
        <v>0</v>
      </c>
      <c r="AQ6" s="109">
        <v>0</v>
      </c>
    </row>
    <row r="7" spans="1:43">
      <c r="A7" t="s">
        <v>839</v>
      </c>
      <c r="B7" t="s">
        <v>941</v>
      </c>
      <c r="C7" s="31">
        <v>1998</v>
      </c>
      <c r="D7" s="27">
        <v>2013</v>
      </c>
      <c r="E7" s="32">
        <f t="shared" si="0"/>
        <v>15</v>
      </c>
      <c r="F7" s="31">
        <v>6</v>
      </c>
      <c r="G7" s="27">
        <v>30</v>
      </c>
      <c r="H7" s="36">
        <f t="shared" si="7"/>
        <v>2</v>
      </c>
      <c r="I7" s="36">
        <v>3</v>
      </c>
      <c r="J7" s="32">
        <f t="shared" si="1"/>
        <v>0.2</v>
      </c>
      <c r="K7" s="31">
        <v>5</v>
      </c>
      <c r="L7" s="36">
        <v>30</v>
      </c>
      <c r="M7" s="36">
        <f t="shared" si="8"/>
        <v>2</v>
      </c>
      <c r="N7" s="36">
        <v>3</v>
      </c>
      <c r="O7" s="32">
        <f t="shared" si="2"/>
        <v>0.2</v>
      </c>
      <c r="P7" s="31">
        <v>0</v>
      </c>
      <c r="Q7" s="36">
        <v>0</v>
      </c>
      <c r="R7" s="36">
        <f t="shared" si="9"/>
        <v>0</v>
      </c>
      <c r="S7" s="36">
        <v>0</v>
      </c>
      <c r="T7" s="32">
        <f t="shared" si="3"/>
        <v>0</v>
      </c>
      <c r="U7" s="31">
        <v>5</v>
      </c>
      <c r="V7" s="36">
        <v>30</v>
      </c>
      <c r="W7" s="36">
        <f t="shared" si="10"/>
        <v>2</v>
      </c>
      <c r="X7" s="36">
        <v>3</v>
      </c>
      <c r="Y7" s="32">
        <f t="shared" si="4"/>
        <v>0.2</v>
      </c>
      <c r="Z7" s="31">
        <v>4</v>
      </c>
      <c r="AA7" s="36">
        <v>29</v>
      </c>
      <c r="AB7" s="36">
        <f t="shared" si="11"/>
        <v>1.9333333333333333</v>
      </c>
      <c r="AC7" s="36">
        <v>3</v>
      </c>
      <c r="AD7" s="32">
        <f t="shared" si="5"/>
        <v>0.2</v>
      </c>
      <c r="AE7" s="31">
        <v>2</v>
      </c>
      <c r="AF7" s="36">
        <v>17</v>
      </c>
      <c r="AG7" s="36">
        <f t="shared" si="12"/>
        <v>1.1333333333333333</v>
      </c>
      <c r="AH7" s="36">
        <v>1</v>
      </c>
      <c r="AI7" s="32">
        <f t="shared" si="6"/>
        <v>6.6666666666666666E-2</v>
      </c>
      <c r="AJ7" s="39">
        <v>0</v>
      </c>
      <c r="AK7" s="32">
        <f t="shared" si="13"/>
        <v>0</v>
      </c>
      <c r="AL7" s="31">
        <v>4.0199999999999996</v>
      </c>
      <c r="AM7" s="32">
        <f t="shared" si="14"/>
        <v>0.26799999999999996</v>
      </c>
      <c r="AN7" s="31">
        <v>0</v>
      </c>
      <c r="AO7" s="32">
        <v>0</v>
      </c>
      <c r="AP7" s="109">
        <v>0</v>
      </c>
      <c r="AQ7" s="109">
        <v>0</v>
      </c>
    </row>
    <row r="8" spans="1:43">
      <c r="A8" t="s">
        <v>840</v>
      </c>
      <c r="B8" t="s">
        <v>940</v>
      </c>
      <c r="C8" s="31">
        <v>1987</v>
      </c>
      <c r="D8" s="27">
        <v>2013</v>
      </c>
      <c r="E8" s="32">
        <f t="shared" si="0"/>
        <v>26</v>
      </c>
      <c r="F8" s="31">
        <v>2</v>
      </c>
      <c r="G8" s="36">
        <v>1</v>
      </c>
      <c r="H8" s="36">
        <f t="shared" si="7"/>
        <v>3.8461538461538464E-2</v>
      </c>
      <c r="I8" s="36">
        <v>1</v>
      </c>
      <c r="J8" s="32">
        <f t="shared" si="1"/>
        <v>3.8461538461538464E-2</v>
      </c>
      <c r="K8" s="31">
        <v>1</v>
      </c>
      <c r="L8" s="36">
        <v>0</v>
      </c>
      <c r="M8" s="36">
        <f t="shared" si="8"/>
        <v>0</v>
      </c>
      <c r="N8" s="36">
        <v>0</v>
      </c>
      <c r="O8" s="32">
        <f t="shared" si="2"/>
        <v>0</v>
      </c>
      <c r="P8" s="31">
        <v>0</v>
      </c>
      <c r="Q8" s="36">
        <v>0</v>
      </c>
      <c r="R8" s="36">
        <f t="shared" si="9"/>
        <v>0</v>
      </c>
      <c r="S8" s="36">
        <v>0</v>
      </c>
      <c r="T8" s="32">
        <f t="shared" si="3"/>
        <v>0</v>
      </c>
      <c r="U8" s="31">
        <v>1</v>
      </c>
      <c r="V8" s="36">
        <v>0</v>
      </c>
      <c r="W8" s="36">
        <f t="shared" si="10"/>
        <v>0</v>
      </c>
      <c r="X8" s="36">
        <v>0</v>
      </c>
      <c r="Y8" s="32">
        <f t="shared" si="4"/>
        <v>0</v>
      </c>
      <c r="Z8" s="31">
        <v>0</v>
      </c>
      <c r="AA8" s="36">
        <v>0</v>
      </c>
      <c r="AB8" s="36">
        <f t="shared" si="11"/>
        <v>0</v>
      </c>
      <c r="AC8" s="36">
        <v>0</v>
      </c>
      <c r="AD8" s="32">
        <f t="shared" si="5"/>
        <v>0</v>
      </c>
      <c r="AE8" s="31">
        <v>0</v>
      </c>
      <c r="AF8" s="36">
        <v>0</v>
      </c>
      <c r="AG8" s="36">
        <f t="shared" si="12"/>
        <v>0</v>
      </c>
      <c r="AH8" s="36">
        <v>0</v>
      </c>
      <c r="AI8" s="32">
        <f t="shared" si="6"/>
        <v>0</v>
      </c>
      <c r="AJ8" s="39">
        <v>0</v>
      </c>
      <c r="AK8" s="32">
        <f t="shared" si="13"/>
        <v>0</v>
      </c>
      <c r="AL8" s="31">
        <v>6.8620000000000001</v>
      </c>
      <c r="AM8" s="32">
        <f t="shared" si="14"/>
        <v>0.26392307692307693</v>
      </c>
      <c r="AN8" s="31">
        <v>0</v>
      </c>
      <c r="AO8" s="32">
        <v>0</v>
      </c>
      <c r="AP8" s="109">
        <v>0</v>
      </c>
      <c r="AQ8" s="109">
        <v>0</v>
      </c>
    </row>
    <row r="9" spans="1:43" ht="15" thickBot="1">
      <c r="A9" t="s">
        <v>841</v>
      </c>
      <c r="B9" t="s">
        <v>940</v>
      </c>
      <c r="C9" s="33">
        <v>1999</v>
      </c>
      <c r="D9" s="34">
        <v>2013</v>
      </c>
      <c r="E9" s="35">
        <f t="shared" si="0"/>
        <v>14</v>
      </c>
      <c r="F9" s="33">
        <v>5</v>
      </c>
      <c r="G9" s="34">
        <v>58</v>
      </c>
      <c r="H9" s="77">
        <f t="shared" si="7"/>
        <v>4.1428571428571432</v>
      </c>
      <c r="I9" s="34">
        <v>4</v>
      </c>
      <c r="J9" s="35">
        <f t="shared" si="1"/>
        <v>0.2857142857142857</v>
      </c>
      <c r="K9" s="33">
        <v>2</v>
      </c>
      <c r="L9" s="34">
        <v>41</v>
      </c>
      <c r="M9" s="77">
        <f t="shared" si="8"/>
        <v>2.9285714285714284</v>
      </c>
      <c r="N9" s="34">
        <v>2</v>
      </c>
      <c r="O9" s="35">
        <f t="shared" si="2"/>
        <v>0.14285714285714285</v>
      </c>
      <c r="P9" s="33">
        <v>1</v>
      </c>
      <c r="Q9" s="34">
        <v>17</v>
      </c>
      <c r="R9" s="77">
        <f t="shared" si="9"/>
        <v>1.2142857142857142</v>
      </c>
      <c r="S9" s="34">
        <v>1</v>
      </c>
      <c r="T9" s="35">
        <f t="shared" si="3"/>
        <v>7.1428571428571425E-2</v>
      </c>
      <c r="U9" s="33">
        <v>1</v>
      </c>
      <c r="V9" s="34">
        <v>24</v>
      </c>
      <c r="W9" s="77">
        <f t="shared" si="10"/>
        <v>1.7142857142857142</v>
      </c>
      <c r="X9" s="34">
        <v>1</v>
      </c>
      <c r="Y9" s="35">
        <f t="shared" si="4"/>
        <v>7.1428571428571425E-2</v>
      </c>
      <c r="Z9" s="33">
        <v>1</v>
      </c>
      <c r="AA9" s="34">
        <v>24</v>
      </c>
      <c r="AB9" s="77">
        <f t="shared" si="11"/>
        <v>1.7142857142857142</v>
      </c>
      <c r="AC9" s="34">
        <v>1</v>
      </c>
      <c r="AD9" s="35">
        <f t="shared" si="5"/>
        <v>7.1428571428571425E-2</v>
      </c>
      <c r="AE9" s="33">
        <v>1</v>
      </c>
      <c r="AF9" s="34">
        <v>24</v>
      </c>
      <c r="AG9" s="77">
        <f t="shared" si="12"/>
        <v>1.7142857142857142</v>
      </c>
      <c r="AH9" s="34">
        <v>1</v>
      </c>
      <c r="AI9" s="35">
        <f t="shared" si="6"/>
        <v>7.1428571428571425E-2</v>
      </c>
      <c r="AJ9" s="74">
        <v>0</v>
      </c>
      <c r="AK9" s="35">
        <f t="shared" si="13"/>
        <v>0</v>
      </c>
      <c r="AL9" s="33">
        <v>0</v>
      </c>
      <c r="AM9" s="35">
        <f t="shared" si="14"/>
        <v>0</v>
      </c>
      <c r="AN9" s="33">
        <v>0</v>
      </c>
      <c r="AO9" s="35">
        <v>0</v>
      </c>
      <c r="AP9" s="88">
        <v>0</v>
      </c>
      <c r="AQ9" s="88">
        <v>1</v>
      </c>
    </row>
    <row r="10" spans="1:43">
      <c r="A10" t="s">
        <v>1253</v>
      </c>
      <c r="B10">
        <v>5</v>
      </c>
      <c r="G10">
        <f>SUM(G5:G9)</f>
        <v>542</v>
      </c>
      <c r="H10" s="20">
        <f>SUM(H5:H9)</f>
        <v>21.333878764913248</v>
      </c>
      <c r="I10">
        <f>SUM(I5:I9)</f>
        <v>21</v>
      </c>
      <c r="J10">
        <f>SUM(J5:J9)</f>
        <v>0.95991250129181172</v>
      </c>
      <c r="L10">
        <f>SUM(L5:L9)</f>
        <v>399</v>
      </c>
      <c r="M10" s="20">
        <f>SUM(M5:M9)</f>
        <v>15.770786684579788</v>
      </c>
      <c r="N10">
        <f>SUM(N5:N9)</f>
        <v>17</v>
      </c>
      <c r="O10">
        <f>SUM(O5:O9)</f>
        <v>0.74411106135244065</v>
      </c>
      <c r="Q10">
        <f>SUM(Q5:Q9)</f>
        <v>17</v>
      </c>
      <c r="R10" s="20">
        <f>SUM(R5:R9)</f>
        <v>1.2142857142857142</v>
      </c>
      <c r="S10">
        <f>SUM(S5:S9)</f>
        <v>1</v>
      </c>
      <c r="T10">
        <f>SUM(T5:T9)</f>
        <v>7.1428571428571425E-2</v>
      </c>
      <c r="V10">
        <f>SUM(V5:V9)</f>
        <v>382</v>
      </c>
      <c r="W10" s="20">
        <f>SUM(W5:W9)</f>
        <v>14.556500970294072</v>
      </c>
      <c r="X10">
        <f>SUM(X5:X9)</f>
        <v>16</v>
      </c>
      <c r="Y10">
        <f>SUM(Y5:Y9)</f>
        <v>0.67268248992386925</v>
      </c>
      <c r="AA10">
        <f>SUM(AA5:AA9)</f>
        <v>374</v>
      </c>
      <c r="AB10" s="20">
        <f>SUM(AB5:AB9)</f>
        <v>14.248454993282579</v>
      </c>
      <c r="AC10">
        <f>SUM(AC5:AC9)</f>
        <v>16</v>
      </c>
      <c r="AD10">
        <f>SUM(AD5:AD9)</f>
        <v>0.67268248992386925</v>
      </c>
      <c r="AF10">
        <f t="shared" ref="AF10:AM10" si="15">SUM(AF5:AF9)</f>
        <v>450</v>
      </c>
      <c r="AG10" s="20">
        <f t="shared" si="15"/>
        <v>16.482937751903268</v>
      </c>
      <c r="AH10">
        <f t="shared" si="15"/>
        <v>14</v>
      </c>
      <c r="AI10">
        <f t="shared" si="15"/>
        <v>0.53934915659053584</v>
      </c>
      <c r="AJ10">
        <f t="shared" si="15"/>
        <v>20</v>
      </c>
      <c r="AK10">
        <f t="shared" si="15"/>
        <v>0.67293625914315569</v>
      </c>
      <c r="AL10">
        <f t="shared" si="15"/>
        <v>27.549999999999997</v>
      </c>
      <c r="AM10">
        <f t="shared" si="15"/>
        <v>1.0575030142271522</v>
      </c>
      <c r="AN10">
        <f>SUM(AN5:AN9)</f>
        <v>3</v>
      </c>
      <c r="AO10">
        <f>SUM(AO5:AO9)</f>
        <v>4</v>
      </c>
      <c r="AP10">
        <v>0</v>
      </c>
      <c r="AQ10">
        <f>SUM(AQ5:AQ9)</f>
        <v>1</v>
      </c>
    </row>
    <row r="11" spans="1:43" ht="80" thickBot="1">
      <c r="G11" s="67" t="s">
        <v>1254</v>
      </c>
      <c r="H11" s="67" t="s">
        <v>1294</v>
      </c>
      <c r="I11" s="67" t="s">
        <v>1295</v>
      </c>
      <c r="J11" s="67" t="s">
        <v>1255</v>
      </c>
      <c r="K11" s="67"/>
      <c r="L11" s="67" t="s">
        <v>1256</v>
      </c>
      <c r="M11" s="67" t="s">
        <v>1296</v>
      </c>
      <c r="N11" s="67" t="s">
        <v>1297</v>
      </c>
      <c r="O11" s="67" t="s">
        <v>1257</v>
      </c>
      <c r="P11" s="67"/>
      <c r="Q11" s="67" t="s">
        <v>1258</v>
      </c>
      <c r="R11" s="67" t="s">
        <v>1298</v>
      </c>
      <c r="S11" s="67" t="s">
        <v>1299</v>
      </c>
      <c r="T11" s="67" t="s">
        <v>1259</v>
      </c>
      <c r="U11" s="67"/>
      <c r="V11" s="67" t="s">
        <v>1260</v>
      </c>
      <c r="W11" s="67" t="s">
        <v>1300</v>
      </c>
      <c r="X11" s="67" t="s">
        <v>1301</v>
      </c>
      <c r="Y11" s="67" t="s">
        <v>1261</v>
      </c>
      <c r="Z11" s="67"/>
      <c r="AA11" s="67" t="s">
        <v>1262</v>
      </c>
      <c r="AB11" s="67" t="s">
        <v>1304</v>
      </c>
      <c r="AC11" s="67" t="s">
        <v>1305</v>
      </c>
      <c r="AD11" s="67" t="s">
        <v>1263</v>
      </c>
      <c r="AE11" s="67"/>
      <c r="AF11" s="67" t="s">
        <v>1264</v>
      </c>
      <c r="AG11" s="67" t="s">
        <v>1302</v>
      </c>
      <c r="AH11" s="67" t="s">
        <v>1303</v>
      </c>
      <c r="AI11" s="67" t="s">
        <v>1265</v>
      </c>
      <c r="AJ11" s="67" t="s">
        <v>1266</v>
      </c>
      <c r="AK11" s="70" t="s">
        <v>1306</v>
      </c>
      <c r="AL11" s="64" t="s">
        <v>1309</v>
      </c>
      <c r="AM11" s="64" t="s">
        <v>1316</v>
      </c>
      <c r="AN11" s="67" t="s">
        <v>1353</v>
      </c>
      <c r="AO11" s="67" t="s">
        <v>1354</v>
      </c>
      <c r="AP11" s="67" t="s">
        <v>1355</v>
      </c>
      <c r="AQ11" s="67" t="s">
        <v>1358</v>
      </c>
    </row>
    <row r="12" spans="1:43" ht="30" customHeight="1" thickBot="1">
      <c r="G12" s="65">
        <f>G10/B10</f>
        <v>108.4</v>
      </c>
      <c r="H12" s="65">
        <f>H10/B10</f>
        <v>4.2667757529826495</v>
      </c>
      <c r="I12" s="65">
        <f>I10/B10</f>
        <v>4.2</v>
      </c>
      <c r="J12" s="65">
        <f>J10/B10</f>
        <v>0.19198250025836233</v>
      </c>
      <c r="L12" s="65">
        <f>L10/B10</f>
        <v>79.8</v>
      </c>
      <c r="M12" s="65">
        <f>M10/B10</f>
        <v>3.1541573369159575</v>
      </c>
      <c r="N12" s="65">
        <f>N10/B10</f>
        <v>3.4</v>
      </c>
      <c r="O12" s="65">
        <f>O10/B10</f>
        <v>0.14882221227048814</v>
      </c>
      <c r="Q12" s="65">
        <f>Q10/B10</f>
        <v>3.4</v>
      </c>
      <c r="R12" s="65">
        <f>R10/B10</f>
        <v>0.24285714285714283</v>
      </c>
      <c r="S12" s="65">
        <f>S10/B10</f>
        <v>0.2</v>
      </c>
      <c r="T12" s="65">
        <f>T10/B10</f>
        <v>1.4285714285714285E-2</v>
      </c>
      <c r="V12" s="65">
        <f>V10/B10</f>
        <v>76.400000000000006</v>
      </c>
      <c r="W12" s="65">
        <f>W10/B10</f>
        <v>2.9113001940588146</v>
      </c>
      <c r="X12" s="65">
        <f>X10/B10</f>
        <v>3.2</v>
      </c>
      <c r="Y12" s="65">
        <f>Y10/B10</f>
        <v>0.13453649798477385</v>
      </c>
      <c r="AA12" s="65">
        <f>AA10/B10</f>
        <v>74.8</v>
      </c>
      <c r="AB12" s="65">
        <f>AB10/B10</f>
        <v>2.8496909986565155</v>
      </c>
      <c r="AC12" s="65">
        <f>AC10/B10</f>
        <v>3.2</v>
      </c>
      <c r="AD12" s="65">
        <f>AD10/B10</f>
        <v>0.13453649798477385</v>
      </c>
      <c r="AF12" s="65">
        <f>AF10/B10</f>
        <v>90</v>
      </c>
      <c r="AG12" s="65">
        <f>AG10/B10</f>
        <v>3.2965875503806537</v>
      </c>
      <c r="AH12" s="65">
        <f>AH10/B10</f>
        <v>2.8</v>
      </c>
      <c r="AI12" s="65">
        <f>AI10/B10</f>
        <v>0.10786983131810716</v>
      </c>
      <c r="AJ12" s="65">
        <f>AJ10/B10</f>
        <v>4</v>
      </c>
      <c r="AK12" s="65">
        <f>AK10/B10</f>
        <v>0.13458725182863113</v>
      </c>
      <c r="AL12" s="65">
        <f>AL10/B10</f>
        <v>5.51</v>
      </c>
      <c r="AM12" s="65">
        <f>AM10/B10</f>
        <v>0.21150060284543043</v>
      </c>
      <c r="AN12" s="65">
        <f>AN10/B10</f>
        <v>0.6</v>
      </c>
      <c r="AO12" s="65">
        <f>AO10/B10</f>
        <v>0.8</v>
      </c>
      <c r="AP12" s="65">
        <f>AP10/B10</f>
        <v>0</v>
      </c>
      <c r="AQ12" s="65">
        <f>AQ10/B10</f>
        <v>0.2</v>
      </c>
    </row>
    <row r="14" spans="1:43">
      <c r="A14" s="59" t="s">
        <v>936</v>
      </c>
      <c r="B14" s="59" t="s">
        <v>981</v>
      </c>
      <c r="C14" s="59"/>
      <c r="D14" s="59" t="s">
        <v>982</v>
      </c>
      <c r="E14" s="59"/>
      <c r="F14" s="59"/>
      <c r="G14" s="59"/>
      <c r="H14" s="59"/>
      <c r="I14" s="60"/>
      <c r="J14" s="20"/>
      <c r="K14" s="20"/>
      <c r="L14" s="20"/>
      <c r="N14" s="20"/>
      <c r="O14" s="20"/>
      <c r="P14" s="20"/>
      <c r="Q14" s="20"/>
      <c r="T14" t="s">
        <v>1310</v>
      </c>
      <c r="U14" t="s">
        <v>1311</v>
      </c>
      <c r="V14" t="s">
        <v>1312</v>
      </c>
      <c r="X14" t="s">
        <v>1313</v>
      </c>
    </row>
    <row r="15" spans="1:43">
      <c r="A15" s="60"/>
      <c r="B15" s="60"/>
      <c r="C15" s="60"/>
      <c r="D15" s="60"/>
      <c r="E15" s="60"/>
      <c r="F15" s="60"/>
      <c r="G15" s="60"/>
      <c r="H15" s="60"/>
      <c r="I15" s="60"/>
      <c r="J15" s="20"/>
      <c r="K15" s="20"/>
      <c r="L15" s="20"/>
      <c r="N15" s="20"/>
      <c r="O15" s="20"/>
      <c r="P15" s="20"/>
      <c r="Q15" s="20"/>
    </row>
    <row r="16" spans="1:43">
      <c r="A16" s="60" t="s">
        <v>1236</v>
      </c>
      <c r="B16" s="60">
        <v>12</v>
      </c>
      <c r="C16" s="60"/>
      <c r="D16" s="60">
        <v>1</v>
      </c>
      <c r="E16" s="60">
        <v>6</v>
      </c>
      <c r="F16" s="60">
        <v>25</v>
      </c>
      <c r="G16" s="60">
        <v>36</v>
      </c>
      <c r="H16" s="60"/>
      <c r="I16" s="60">
        <v>36</v>
      </c>
      <c r="J16" s="60">
        <v>36</v>
      </c>
      <c r="K16" s="60">
        <v>50</v>
      </c>
      <c r="L16" s="20" t="s">
        <v>929</v>
      </c>
      <c r="N16" s="20" t="s">
        <v>929</v>
      </c>
      <c r="O16" s="20" t="s">
        <v>929</v>
      </c>
      <c r="P16" s="20" t="s">
        <v>929</v>
      </c>
      <c r="Q16" s="20" t="s">
        <v>929</v>
      </c>
      <c r="T16">
        <v>17.059999999999999</v>
      </c>
      <c r="U16">
        <v>5</v>
      </c>
      <c r="V16">
        <v>4.51</v>
      </c>
      <c r="X16">
        <v>2.6469999999999998</v>
      </c>
      <c r="Y16">
        <v>1.569</v>
      </c>
      <c r="Z16">
        <v>1.569</v>
      </c>
      <c r="AA16">
        <v>1.569</v>
      </c>
      <c r="AC16">
        <v>0.19600000000000001</v>
      </c>
    </row>
    <row r="17" spans="1:24">
      <c r="A17" s="60" t="s">
        <v>1237</v>
      </c>
      <c r="B17" s="60">
        <v>3</v>
      </c>
      <c r="C17" s="60"/>
      <c r="D17" s="60">
        <v>12</v>
      </c>
      <c r="E17" s="60">
        <v>12</v>
      </c>
      <c r="F17" s="60">
        <v>12</v>
      </c>
      <c r="G17" s="60"/>
      <c r="H17" s="60"/>
      <c r="I17" s="60"/>
      <c r="J17" s="20"/>
      <c r="K17" s="20"/>
      <c r="L17" s="20"/>
      <c r="N17" s="20"/>
      <c r="O17" s="20"/>
      <c r="P17" s="20"/>
      <c r="Q17" s="20"/>
      <c r="T17">
        <v>11.766</v>
      </c>
      <c r="U17">
        <v>3.9220000000000002</v>
      </c>
      <c r="V17">
        <v>3.9220000000000002</v>
      </c>
      <c r="X17">
        <v>3.9220000000000002</v>
      </c>
    </row>
    <row r="18" spans="1:24">
      <c r="A18" s="60" t="s">
        <v>1238</v>
      </c>
      <c r="B18" s="60">
        <v>2</v>
      </c>
      <c r="C18" s="60"/>
      <c r="D18" s="60">
        <v>16</v>
      </c>
      <c r="E18" s="60">
        <v>18</v>
      </c>
      <c r="F18" s="60"/>
      <c r="G18" s="60"/>
      <c r="H18" s="60"/>
      <c r="I18" s="60"/>
      <c r="J18" s="20"/>
      <c r="K18" s="20"/>
      <c r="L18" s="20"/>
      <c r="N18" s="20"/>
      <c r="O18" s="20"/>
      <c r="P18" s="20"/>
      <c r="Q18" s="20"/>
      <c r="T18">
        <v>6.8620000000000001</v>
      </c>
      <c r="U18">
        <v>3.5289999999999999</v>
      </c>
      <c r="V18">
        <v>3.3330000000000002</v>
      </c>
    </row>
    <row r="19" spans="1:24">
      <c r="A19" s="60" t="s">
        <v>1350</v>
      </c>
      <c r="B19" s="60">
        <v>1</v>
      </c>
      <c r="D19" s="60">
        <v>2</v>
      </c>
      <c r="T19">
        <v>4.9020000000000001</v>
      </c>
      <c r="U19">
        <v>4.9020000000000001</v>
      </c>
    </row>
    <row r="20" spans="1:24">
      <c r="A20" t="s">
        <v>1351</v>
      </c>
      <c r="B20" s="60">
        <v>2</v>
      </c>
      <c r="D20" s="60">
        <v>36</v>
      </c>
      <c r="E20" s="60">
        <v>27</v>
      </c>
      <c r="T20">
        <v>4.0199999999999996</v>
      </c>
      <c r="U20">
        <v>1.569</v>
      </c>
      <c r="V20">
        <v>2.4510000000000001</v>
      </c>
    </row>
  </sheetData>
  <hyperlinks>
    <hyperlink ref="A3" r:id="rId1" location="group1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6"/>
  <sheetViews>
    <sheetView topLeftCell="P1" workbookViewId="0">
      <selection activeCell="AQ5" sqref="AQ5:AQ15"/>
    </sheetView>
  </sheetViews>
  <sheetFormatPr baseColWidth="10" defaultColWidth="8.83203125" defaultRowHeight="14" x14ac:dyDescent="0"/>
  <cols>
    <col min="1" max="1" width="20.5" customWidth="1"/>
    <col min="3" max="7" width="5.6640625" customWidth="1"/>
    <col min="8" max="8" width="5.6640625" style="20" customWidth="1"/>
    <col min="9" max="12" width="5.6640625" customWidth="1"/>
    <col min="13" max="13" width="5.6640625" style="20" customWidth="1"/>
    <col min="14" max="17" width="5.6640625" customWidth="1"/>
    <col min="18" max="18" width="5.6640625" style="20" customWidth="1"/>
    <col min="19" max="22" width="5.6640625" customWidth="1"/>
    <col min="23" max="23" width="5.6640625" style="20" customWidth="1"/>
    <col min="24" max="27" width="5.6640625" customWidth="1"/>
    <col min="28" max="28" width="5.6640625" style="20" customWidth="1"/>
    <col min="29" max="32" width="5.6640625" customWidth="1"/>
    <col min="33" max="33" width="5.6640625" style="20" customWidth="1"/>
    <col min="34" max="35" width="5.6640625" customWidth="1"/>
  </cols>
  <sheetData>
    <row r="1" spans="1:43">
      <c r="A1" t="s">
        <v>870</v>
      </c>
      <c r="K1">
        <v>48</v>
      </c>
      <c r="L1" t="s">
        <v>66</v>
      </c>
      <c r="N1">
        <v>69</v>
      </c>
      <c r="O1">
        <v>51</v>
      </c>
      <c r="P1">
        <v>21</v>
      </c>
      <c r="Q1">
        <v>16</v>
      </c>
      <c r="S1">
        <v>16</v>
      </c>
      <c r="T1">
        <v>34.6</v>
      </c>
    </row>
    <row r="2" spans="1:43">
      <c r="A2" t="s">
        <v>686</v>
      </c>
    </row>
    <row r="3" spans="1:43" ht="15" thickBot="1">
      <c r="A3" s="19" t="s">
        <v>675</v>
      </c>
    </row>
    <row r="4" spans="1:43" ht="71.25" customHeight="1" thickBot="1">
      <c r="B4" t="s">
        <v>939</v>
      </c>
      <c r="C4" s="40" t="s">
        <v>938</v>
      </c>
      <c r="D4" s="41" t="s">
        <v>960</v>
      </c>
      <c r="E4" s="42" t="s">
        <v>959</v>
      </c>
      <c r="F4" s="48" t="s">
        <v>946</v>
      </c>
      <c r="G4" s="49" t="s">
        <v>944</v>
      </c>
      <c r="H4" s="49" t="s">
        <v>1284</v>
      </c>
      <c r="I4" s="49" t="s">
        <v>945</v>
      </c>
      <c r="J4" s="50" t="s">
        <v>964</v>
      </c>
      <c r="K4" s="45" t="s">
        <v>947</v>
      </c>
      <c r="L4" s="49" t="s">
        <v>942</v>
      </c>
      <c r="M4" s="49" t="s">
        <v>1285</v>
      </c>
      <c r="N4" s="49" t="s">
        <v>943</v>
      </c>
      <c r="O4" s="50" t="s">
        <v>965</v>
      </c>
      <c r="P4" s="45" t="s">
        <v>951</v>
      </c>
      <c r="Q4" s="49" t="s">
        <v>952</v>
      </c>
      <c r="R4" s="49" t="s">
        <v>1286</v>
      </c>
      <c r="S4" s="49" t="s">
        <v>937</v>
      </c>
      <c r="T4" s="50" t="s">
        <v>966</v>
      </c>
      <c r="U4" s="45" t="s">
        <v>953</v>
      </c>
      <c r="V4" s="49" t="s">
        <v>954</v>
      </c>
      <c r="W4" s="49" t="s">
        <v>1287</v>
      </c>
      <c r="X4" s="49" t="s">
        <v>955</v>
      </c>
      <c r="Y4" s="50" t="s">
        <v>967</v>
      </c>
      <c r="Z4" s="45" t="s">
        <v>948</v>
      </c>
      <c r="AA4" s="49" t="s">
        <v>949</v>
      </c>
      <c r="AB4" s="49" t="s">
        <v>1290</v>
      </c>
      <c r="AC4" s="49" t="s">
        <v>950</v>
      </c>
      <c r="AD4" s="50" t="s">
        <v>968</v>
      </c>
      <c r="AE4" s="45" t="s">
        <v>956</v>
      </c>
      <c r="AF4" s="49" t="s">
        <v>957</v>
      </c>
      <c r="AG4" s="49" t="s">
        <v>1291</v>
      </c>
      <c r="AH4" s="49" t="s">
        <v>958</v>
      </c>
      <c r="AI4" s="50" t="s">
        <v>969</v>
      </c>
      <c r="AJ4" s="72" t="s">
        <v>1252</v>
      </c>
      <c r="AK4" s="50" t="s">
        <v>1307</v>
      </c>
      <c r="AL4" s="72" t="s">
        <v>1309</v>
      </c>
      <c r="AM4" s="50" t="s">
        <v>1316</v>
      </c>
      <c r="AN4" s="72" t="s">
        <v>1317</v>
      </c>
      <c r="AO4" s="89" t="s">
        <v>1318</v>
      </c>
      <c r="AP4" s="108" t="s">
        <v>1319</v>
      </c>
      <c r="AQ4" s="110" t="s">
        <v>1357</v>
      </c>
    </row>
    <row r="5" spans="1:43">
      <c r="A5" t="s">
        <v>676</v>
      </c>
      <c r="B5" t="s">
        <v>961</v>
      </c>
      <c r="C5" s="28">
        <v>1967</v>
      </c>
      <c r="D5" s="29">
        <v>2013</v>
      </c>
      <c r="E5" s="30">
        <f>D5-C5</f>
        <v>46</v>
      </c>
      <c r="F5" s="28">
        <v>12</v>
      </c>
      <c r="G5" s="29">
        <v>139</v>
      </c>
      <c r="H5" s="29">
        <f>G5/E5</f>
        <v>3.0217391304347827</v>
      </c>
      <c r="I5" s="29">
        <v>7</v>
      </c>
      <c r="J5" s="30">
        <f>I5/E5</f>
        <v>0.15217391304347827</v>
      </c>
      <c r="K5" s="28">
        <v>7</v>
      </c>
      <c r="L5" s="29">
        <v>99</v>
      </c>
      <c r="M5" s="29">
        <f>L5/E5</f>
        <v>2.152173913043478</v>
      </c>
      <c r="N5" s="29">
        <v>5</v>
      </c>
      <c r="O5" s="30">
        <f>N5/E5</f>
        <v>0.10869565217391304</v>
      </c>
      <c r="P5" s="28">
        <v>1</v>
      </c>
      <c r="Q5" s="29">
        <v>4</v>
      </c>
      <c r="R5" s="29">
        <f>Q5/E5</f>
        <v>8.6956521739130432E-2</v>
      </c>
      <c r="S5" s="29">
        <v>1</v>
      </c>
      <c r="T5" s="30">
        <f>S5/E5</f>
        <v>2.1739130434782608E-2</v>
      </c>
      <c r="U5" s="28">
        <v>6</v>
      </c>
      <c r="V5" s="29">
        <v>95</v>
      </c>
      <c r="W5" s="29">
        <f>V5/E5</f>
        <v>2.0652173913043477</v>
      </c>
      <c r="X5" s="29">
        <v>5</v>
      </c>
      <c r="Y5" s="30">
        <f>X5/E5</f>
        <v>0.10869565217391304</v>
      </c>
      <c r="Z5" s="28">
        <v>0</v>
      </c>
      <c r="AA5" s="29">
        <v>0</v>
      </c>
      <c r="AB5" s="29">
        <f>AA5/E5</f>
        <v>0</v>
      </c>
      <c r="AC5" s="29">
        <v>0</v>
      </c>
      <c r="AD5" s="30">
        <f>AC5/E5</f>
        <v>0</v>
      </c>
      <c r="AE5" s="28">
        <v>6</v>
      </c>
      <c r="AF5" s="29">
        <v>95</v>
      </c>
      <c r="AG5" s="29">
        <f>AF5/E5</f>
        <v>2.0652173913043477</v>
      </c>
      <c r="AH5" s="29">
        <v>5</v>
      </c>
      <c r="AI5" s="30">
        <f>AH5/E5</f>
        <v>0.10869565217391304</v>
      </c>
      <c r="AJ5" s="78">
        <v>0</v>
      </c>
      <c r="AK5" s="30">
        <f>AJ5/E5</f>
        <v>0</v>
      </c>
      <c r="AL5" s="28">
        <v>0</v>
      </c>
      <c r="AM5" s="30">
        <f>AL5/E5</f>
        <v>0</v>
      </c>
      <c r="AN5" s="28">
        <v>0</v>
      </c>
      <c r="AO5" s="30">
        <v>0</v>
      </c>
      <c r="AP5" s="87">
        <v>0</v>
      </c>
      <c r="AQ5" s="87">
        <v>0</v>
      </c>
    </row>
    <row r="6" spans="1:43">
      <c r="A6" t="s">
        <v>677</v>
      </c>
      <c r="B6" t="s">
        <v>940</v>
      </c>
      <c r="C6" s="31">
        <v>1990</v>
      </c>
      <c r="D6" s="27">
        <v>2013</v>
      </c>
      <c r="E6" s="32">
        <f t="shared" ref="E6:E15" si="0">D6-C6</f>
        <v>23</v>
      </c>
      <c r="F6" s="31">
        <v>1</v>
      </c>
      <c r="G6" s="36">
        <v>2</v>
      </c>
      <c r="H6" s="27">
        <f t="shared" ref="H6:H15" si="1">G6/E6</f>
        <v>8.6956521739130432E-2</v>
      </c>
      <c r="I6" s="36">
        <v>1</v>
      </c>
      <c r="J6" s="32">
        <f t="shared" ref="J6:J15" si="2">I6/E6</f>
        <v>4.3478260869565216E-2</v>
      </c>
      <c r="K6" s="31">
        <v>1</v>
      </c>
      <c r="L6" s="36">
        <v>2</v>
      </c>
      <c r="M6" s="27">
        <f t="shared" ref="M6:M15" si="3">L6/E6</f>
        <v>8.6956521739130432E-2</v>
      </c>
      <c r="N6" s="36">
        <v>1</v>
      </c>
      <c r="O6" s="32">
        <f t="shared" ref="O6:O15" si="4">N6/E6</f>
        <v>4.3478260869565216E-2</v>
      </c>
      <c r="P6" s="31">
        <v>0</v>
      </c>
      <c r="Q6" s="36">
        <v>0</v>
      </c>
      <c r="R6" s="27">
        <f t="shared" ref="R6:R15" si="5">Q6/E6</f>
        <v>0</v>
      </c>
      <c r="S6" s="36">
        <v>0</v>
      </c>
      <c r="T6" s="32">
        <f t="shared" ref="T6:T15" si="6">S6/E6</f>
        <v>0</v>
      </c>
      <c r="U6" s="31">
        <v>1</v>
      </c>
      <c r="V6" s="36">
        <v>2</v>
      </c>
      <c r="W6" s="27">
        <f t="shared" ref="W6:W15" si="7">V6/E6</f>
        <v>8.6956521739130432E-2</v>
      </c>
      <c r="X6" s="36">
        <v>1</v>
      </c>
      <c r="Y6" s="32">
        <f t="shared" ref="Y6:Y15" si="8">X6/E6</f>
        <v>4.3478260869565216E-2</v>
      </c>
      <c r="Z6" s="31">
        <v>0</v>
      </c>
      <c r="AA6" s="36">
        <v>0</v>
      </c>
      <c r="AB6" s="27">
        <f t="shared" ref="AB6:AB15" si="9">AA6/E6</f>
        <v>0</v>
      </c>
      <c r="AC6" s="36">
        <v>0</v>
      </c>
      <c r="AD6" s="32">
        <f t="shared" ref="AD6:AD15" si="10">AC6/E6</f>
        <v>0</v>
      </c>
      <c r="AE6" s="31">
        <v>1</v>
      </c>
      <c r="AF6" s="36">
        <v>2</v>
      </c>
      <c r="AG6" s="27">
        <f t="shared" ref="AG6:AG15" si="11">AF6/E6</f>
        <v>8.6956521739130432E-2</v>
      </c>
      <c r="AH6" s="36">
        <v>1</v>
      </c>
      <c r="AI6" s="32">
        <f t="shared" ref="AI6:AI15" si="12">AH6/E6</f>
        <v>4.3478260869565216E-2</v>
      </c>
      <c r="AJ6" s="39">
        <v>3</v>
      </c>
      <c r="AK6" s="32">
        <f t="shared" ref="AK6:AK15" si="13">AJ6/E6</f>
        <v>0.13043478260869565</v>
      </c>
      <c r="AL6" s="31">
        <v>0</v>
      </c>
      <c r="AM6" s="32">
        <f t="shared" ref="AM6:AM15" si="14">AL6/E6</f>
        <v>0</v>
      </c>
      <c r="AN6" s="31">
        <v>0</v>
      </c>
      <c r="AO6" s="32">
        <v>0</v>
      </c>
      <c r="AP6" s="109">
        <v>0</v>
      </c>
      <c r="AQ6" s="109">
        <v>0</v>
      </c>
    </row>
    <row r="7" spans="1:43">
      <c r="A7" t="s">
        <v>678</v>
      </c>
      <c r="B7" t="s">
        <v>962</v>
      </c>
      <c r="C7" s="31">
        <v>1987</v>
      </c>
      <c r="D7" s="27">
        <v>2013</v>
      </c>
      <c r="E7" s="32">
        <f t="shared" si="0"/>
        <v>26</v>
      </c>
      <c r="F7" s="31">
        <v>8</v>
      </c>
      <c r="G7" s="36">
        <v>45</v>
      </c>
      <c r="H7" s="27">
        <f t="shared" si="1"/>
        <v>1.7307692307692308</v>
      </c>
      <c r="I7" s="36">
        <v>4</v>
      </c>
      <c r="J7" s="32">
        <f t="shared" si="2"/>
        <v>0.15384615384615385</v>
      </c>
      <c r="K7" s="31">
        <v>5</v>
      </c>
      <c r="L7" s="36">
        <v>31</v>
      </c>
      <c r="M7" s="27">
        <f t="shared" si="3"/>
        <v>1.1923076923076923</v>
      </c>
      <c r="N7" s="36">
        <v>3</v>
      </c>
      <c r="O7" s="32">
        <f t="shared" si="4"/>
        <v>0.11538461538461539</v>
      </c>
      <c r="P7" s="31">
        <v>0</v>
      </c>
      <c r="Q7" s="36">
        <v>0</v>
      </c>
      <c r="R7" s="27">
        <f t="shared" si="5"/>
        <v>0</v>
      </c>
      <c r="S7" s="36">
        <v>0</v>
      </c>
      <c r="T7" s="32">
        <f t="shared" si="6"/>
        <v>0</v>
      </c>
      <c r="U7" s="31">
        <v>5</v>
      </c>
      <c r="V7" s="36">
        <v>31</v>
      </c>
      <c r="W7" s="27">
        <f t="shared" si="7"/>
        <v>1.1923076923076923</v>
      </c>
      <c r="X7" s="36">
        <v>3</v>
      </c>
      <c r="Y7" s="32">
        <f t="shared" si="8"/>
        <v>0.11538461538461539</v>
      </c>
      <c r="Z7" s="31">
        <v>2</v>
      </c>
      <c r="AA7" s="36">
        <v>9</v>
      </c>
      <c r="AB7" s="27">
        <f t="shared" si="9"/>
        <v>0.34615384615384615</v>
      </c>
      <c r="AC7" s="36">
        <v>2</v>
      </c>
      <c r="AD7" s="32">
        <f t="shared" si="10"/>
        <v>7.6923076923076927E-2</v>
      </c>
      <c r="AE7" s="31">
        <v>3</v>
      </c>
      <c r="AF7" s="36">
        <v>22</v>
      </c>
      <c r="AG7" s="27">
        <f t="shared" si="11"/>
        <v>0.84615384615384615</v>
      </c>
      <c r="AH7" s="36">
        <v>2</v>
      </c>
      <c r="AI7" s="32">
        <f t="shared" si="12"/>
        <v>7.6923076923076927E-2</v>
      </c>
      <c r="AJ7" s="39">
        <v>0</v>
      </c>
      <c r="AK7" s="32">
        <f t="shared" si="13"/>
        <v>0</v>
      </c>
      <c r="AL7" s="31">
        <v>0</v>
      </c>
      <c r="AM7" s="32">
        <f t="shared" si="14"/>
        <v>0</v>
      </c>
      <c r="AN7" s="31">
        <v>0</v>
      </c>
      <c r="AO7" s="32">
        <v>0</v>
      </c>
      <c r="AP7" s="109">
        <v>0</v>
      </c>
      <c r="AQ7" s="109">
        <v>0</v>
      </c>
    </row>
    <row r="8" spans="1:43">
      <c r="A8" s="3" t="s">
        <v>679</v>
      </c>
      <c r="B8" s="3" t="s">
        <v>940</v>
      </c>
      <c r="C8" s="31">
        <v>1999</v>
      </c>
      <c r="D8" s="27">
        <v>2013</v>
      </c>
      <c r="E8" s="32">
        <f t="shared" si="0"/>
        <v>14</v>
      </c>
      <c r="F8" s="31">
        <v>15</v>
      </c>
      <c r="G8" s="36">
        <v>352</v>
      </c>
      <c r="H8" s="27">
        <f t="shared" si="1"/>
        <v>25.142857142857142</v>
      </c>
      <c r="I8" s="36">
        <v>11</v>
      </c>
      <c r="J8" s="32">
        <f t="shared" si="2"/>
        <v>0.7857142857142857</v>
      </c>
      <c r="K8" s="31">
        <v>13</v>
      </c>
      <c r="L8" s="36">
        <v>349</v>
      </c>
      <c r="M8" s="27">
        <f t="shared" si="3"/>
        <v>24.928571428571427</v>
      </c>
      <c r="N8" s="36">
        <v>11</v>
      </c>
      <c r="O8" s="32">
        <f t="shared" si="4"/>
        <v>0.7857142857142857</v>
      </c>
      <c r="P8" s="31">
        <v>7</v>
      </c>
      <c r="Q8" s="36">
        <v>150</v>
      </c>
      <c r="R8" s="27">
        <f t="shared" si="5"/>
        <v>10.714285714285714</v>
      </c>
      <c r="S8" s="36">
        <v>6</v>
      </c>
      <c r="T8" s="32">
        <f t="shared" si="6"/>
        <v>0.42857142857142855</v>
      </c>
      <c r="U8" s="31">
        <v>6</v>
      </c>
      <c r="V8" s="36">
        <v>199</v>
      </c>
      <c r="W8" s="27">
        <f t="shared" si="7"/>
        <v>14.214285714285714</v>
      </c>
      <c r="X8" s="36">
        <v>6</v>
      </c>
      <c r="Y8" s="32">
        <f t="shared" si="8"/>
        <v>0.42857142857142855</v>
      </c>
      <c r="Z8" s="31">
        <v>5</v>
      </c>
      <c r="AA8" s="36">
        <v>182</v>
      </c>
      <c r="AB8" s="27">
        <f t="shared" si="9"/>
        <v>13</v>
      </c>
      <c r="AC8" s="36">
        <v>5</v>
      </c>
      <c r="AD8" s="32">
        <f t="shared" si="10"/>
        <v>0.35714285714285715</v>
      </c>
      <c r="AE8" s="31">
        <v>9</v>
      </c>
      <c r="AF8" s="36">
        <v>237</v>
      </c>
      <c r="AG8" s="27">
        <f t="shared" si="11"/>
        <v>16.928571428571427</v>
      </c>
      <c r="AH8" s="36">
        <v>8</v>
      </c>
      <c r="AI8" s="32">
        <f t="shared" si="12"/>
        <v>0.5714285714285714</v>
      </c>
      <c r="AJ8" s="39">
        <v>0</v>
      </c>
      <c r="AK8" s="32">
        <f t="shared" si="13"/>
        <v>0</v>
      </c>
      <c r="AL8" s="31">
        <v>3.3330000000000002</v>
      </c>
      <c r="AM8" s="32">
        <f t="shared" si="14"/>
        <v>0.23807142857142857</v>
      </c>
      <c r="AN8" s="31">
        <v>0</v>
      </c>
      <c r="AO8" s="32">
        <v>0</v>
      </c>
      <c r="AP8" s="109">
        <v>0</v>
      </c>
      <c r="AQ8" s="109">
        <v>0</v>
      </c>
    </row>
    <row r="9" spans="1:43">
      <c r="A9" s="3" t="s">
        <v>680</v>
      </c>
      <c r="B9" s="3" t="s">
        <v>940</v>
      </c>
      <c r="C9" s="31">
        <v>1996</v>
      </c>
      <c r="D9" s="27">
        <v>2013</v>
      </c>
      <c r="E9" s="32">
        <f t="shared" si="0"/>
        <v>17</v>
      </c>
      <c r="F9" s="31">
        <v>8</v>
      </c>
      <c r="G9" s="36">
        <v>130</v>
      </c>
      <c r="H9" s="27">
        <f t="shared" si="1"/>
        <v>7.6470588235294121</v>
      </c>
      <c r="I9" s="36">
        <v>6</v>
      </c>
      <c r="J9" s="32">
        <f t="shared" si="2"/>
        <v>0.35294117647058826</v>
      </c>
      <c r="K9" s="31">
        <v>6</v>
      </c>
      <c r="L9" s="36">
        <v>126</v>
      </c>
      <c r="M9" s="27">
        <f t="shared" si="3"/>
        <v>7.4117647058823533</v>
      </c>
      <c r="N9" s="36">
        <v>6</v>
      </c>
      <c r="O9" s="32">
        <f t="shared" si="4"/>
        <v>0.35294117647058826</v>
      </c>
      <c r="P9" s="31">
        <v>2</v>
      </c>
      <c r="Q9" s="36">
        <v>43</v>
      </c>
      <c r="R9" s="27">
        <f t="shared" si="5"/>
        <v>2.5294117647058822</v>
      </c>
      <c r="S9" s="36">
        <v>2</v>
      </c>
      <c r="T9" s="32">
        <f t="shared" si="6"/>
        <v>0.11764705882352941</v>
      </c>
      <c r="U9" s="31">
        <v>4</v>
      </c>
      <c r="V9" s="36">
        <v>83</v>
      </c>
      <c r="W9" s="27">
        <f t="shared" si="7"/>
        <v>4.882352941176471</v>
      </c>
      <c r="X9" s="36">
        <v>4</v>
      </c>
      <c r="Y9" s="32">
        <f t="shared" si="8"/>
        <v>0.23529411764705882</v>
      </c>
      <c r="Z9" s="31">
        <v>3</v>
      </c>
      <c r="AA9" s="36">
        <v>66</v>
      </c>
      <c r="AB9" s="27">
        <f t="shared" si="9"/>
        <v>3.8823529411764706</v>
      </c>
      <c r="AC9" s="36">
        <v>3</v>
      </c>
      <c r="AD9" s="32">
        <f t="shared" si="10"/>
        <v>0.17647058823529413</v>
      </c>
      <c r="AE9" s="31">
        <v>6</v>
      </c>
      <c r="AF9" s="36">
        <v>103</v>
      </c>
      <c r="AG9" s="27">
        <f t="shared" si="11"/>
        <v>6.0588235294117645</v>
      </c>
      <c r="AH9" s="36">
        <v>5</v>
      </c>
      <c r="AI9" s="32">
        <f t="shared" si="12"/>
        <v>0.29411764705882354</v>
      </c>
      <c r="AJ9" s="39">
        <v>0</v>
      </c>
      <c r="AK9" s="32">
        <f t="shared" si="13"/>
        <v>0</v>
      </c>
      <c r="AL9" s="31">
        <v>0</v>
      </c>
      <c r="AM9" s="32">
        <f t="shared" si="14"/>
        <v>0</v>
      </c>
      <c r="AN9" s="31">
        <v>0</v>
      </c>
      <c r="AO9" s="32">
        <v>0</v>
      </c>
      <c r="AP9" s="109">
        <v>0</v>
      </c>
      <c r="AQ9" s="109">
        <v>0</v>
      </c>
    </row>
    <row r="10" spans="1:43">
      <c r="A10" t="s">
        <v>681</v>
      </c>
      <c r="B10" t="s">
        <v>940</v>
      </c>
      <c r="C10" s="31">
        <v>1965</v>
      </c>
      <c r="D10" s="27">
        <v>2013</v>
      </c>
      <c r="E10" s="32">
        <f t="shared" si="0"/>
        <v>48</v>
      </c>
      <c r="F10" s="31">
        <v>31</v>
      </c>
      <c r="G10" s="36">
        <v>653</v>
      </c>
      <c r="H10" s="27">
        <f t="shared" si="1"/>
        <v>13.604166666666666</v>
      </c>
      <c r="I10" s="36">
        <v>16</v>
      </c>
      <c r="J10" s="32">
        <f t="shared" si="2"/>
        <v>0.33333333333333331</v>
      </c>
      <c r="K10" s="31">
        <v>23</v>
      </c>
      <c r="L10" s="36">
        <v>594</v>
      </c>
      <c r="M10" s="27">
        <f t="shared" si="3"/>
        <v>12.375</v>
      </c>
      <c r="N10" s="36">
        <v>14</v>
      </c>
      <c r="O10" s="32">
        <f t="shared" si="4"/>
        <v>0.29166666666666669</v>
      </c>
      <c r="P10" s="31">
        <v>10</v>
      </c>
      <c r="Q10" s="36">
        <v>177</v>
      </c>
      <c r="R10" s="27">
        <f t="shared" si="5"/>
        <v>3.6875</v>
      </c>
      <c r="S10" s="36">
        <v>7</v>
      </c>
      <c r="T10" s="32">
        <f t="shared" si="6"/>
        <v>0.14583333333333334</v>
      </c>
      <c r="U10" s="31">
        <v>13</v>
      </c>
      <c r="V10" s="36">
        <v>417</v>
      </c>
      <c r="W10" s="27">
        <f t="shared" si="7"/>
        <v>8.6875</v>
      </c>
      <c r="X10" s="36">
        <v>10</v>
      </c>
      <c r="Y10" s="32">
        <f t="shared" si="8"/>
        <v>0.20833333333333334</v>
      </c>
      <c r="Z10" s="31">
        <v>2</v>
      </c>
      <c r="AA10" s="36">
        <v>43</v>
      </c>
      <c r="AB10" s="27">
        <f t="shared" si="9"/>
        <v>0.89583333333333337</v>
      </c>
      <c r="AC10" s="36">
        <v>2</v>
      </c>
      <c r="AD10" s="32">
        <f t="shared" si="10"/>
        <v>4.1666666666666664E-2</v>
      </c>
      <c r="AE10" s="31">
        <v>16</v>
      </c>
      <c r="AF10" s="36">
        <v>461</v>
      </c>
      <c r="AG10" s="27">
        <f t="shared" si="11"/>
        <v>9.6041666666666661</v>
      </c>
      <c r="AH10" s="36">
        <v>11</v>
      </c>
      <c r="AI10" s="32">
        <f t="shared" si="12"/>
        <v>0.22916666666666666</v>
      </c>
      <c r="AJ10" s="39">
        <v>0</v>
      </c>
      <c r="AK10" s="32">
        <f t="shared" si="13"/>
        <v>0</v>
      </c>
      <c r="AL10" s="31">
        <v>2.6469999999999998</v>
      </c>
      <c r="AM10" s="32">
        <f t="shared" si="14"/>
        <v>5.5145833333333331E-2</v>
      </c>
      <c r="AN10" s="31">
        <v>0</v>
      </c>
      <c r="AO10" s="32">
        <v>1</v>
      </c>
      <c r="AP10" s="109">
        <v>0</v>
      </c>
      <c r="AQ10" s="109">
        <v>0</v>
      </c>
    </row>
    <row r="11" spans="1:43">
      <c r="A11" t="s">
        <v>682</v>
      </c>
      <c r="B11" t="s">
        <v>940</v>
      </c>
      <c r="C11" s="31">
        <v>1991</v>
      </c>
      <c r="D11" s="27">
        <v>2013</v>
      </c>
      <c r="E11" s="32">
        <f t="shared" si="0"/>
        <v>22</v>
      </c>
      <c r="F11" s="31">
        <v>6</v>
      </c>
      <c r="G11" s="36">
        <v>98</v>
      </c>
      <c r="H11" s="27">
        <f t="shared" si="1"/>
        <v>4.4545454545454541</v>
      </c>
      <c r="I11" s="36">
        <v>4</v>
      </c>
      <c r="J11" s="32">
        <f t="shared" si="2"/>
        <v>0.18181818181818182</v>
      </c>
      <c r="K11" s="31">
        <v>4</v>
      </c>
      <c r="L11" s="36">
        <v>91</v>
      </c>
      <c r="M11" s="27">
        <f t="shared" si="3"/>
        <v>4.1363636363636367</v>
      </c>
      <c r="N11" s="36">
        <v>3</v>
      </c>
      <c r="O11" s="32">
        <f t="shared" si="4"/>
        <v>0.13636363636363635</v>
      </c>
      <c r="P11" s="31">
        <v>1</v>
      </c>
      <c r="Q11" s="36">
        <v>0</v>
      </c>
      <c r="R11" s="27">
        <f t="shared" si="5"/>
        <v>0</v>
      </c>
      <c r="S11" s="36">
        <v>0</v>
      </c>
      <c r="T11" s="32">
        <f t="shared" si="6"/>
        <v>0</v>
      </c>
      <c r="U11" s="31">
        <v>3</v>
      </c>
      <c r="V11" s="36">
        <v>91</v>
      </c>
      <c r="W11" s="27">
        <f t="shared" si="7"/>
        <v>4.1363636363636367</v>
      </c>
      <c r="X11" s="36">
        <v>3</v>
      </c>
      <c r="Y11" s="32">
        <f t="shared" si="8"/>
        <v>0.13636363636363635</v>
      </c>
      <c r="Z11" s="31">
        <v>3</v>
      </c>
      <c r="AA11" s="36">
        <v>91</v>
      </c>
      <c r="AB11" s="27">
        <f t="shared" si="9"/>
        <v>4.1363636363636367</v>
      </c>
      <c r="AC11" s="36">
        <v>3</v>
      </c>
      <c r="AD11" s="32">
        <f t="shared" si="10"/>
        <v>0.13636363636363635</v>
      </c>
      <c r="AE11" s="31">
        <v>3</v>
      </c>
      <c r="AF11" s="36">
        <v>91</v>
      </c>
      <c r="AG11" s="27">
        <f t="shared" si="11"/>
        <v>4.1363636363636367</v>
      </c>
      <c r="AH11" s="36">
        <v>3</v>
      </c>
      <c r="AI11" s="32">
        <f t="shared" si="12"/>
        <v>0.13636363636363635</v>
      </c>
      <c r="AJ11" s="39">
        <v>0</v>
      </c>
      <c r="AK11" s="32">
        <f t="shared" si="13"/>
        <v>0</v>
      </c>
      <c r="AL11" s="31">
        <v>12.255000000000001</v>
      </c>
      <c r="AM11" s="32">
        <f t="shared" si="14"/>
        <v>0.55704545454545462</v>
      </c>
      <c r="AN11" s="31">
        <v>0</v>
      </c>
      <c r="AO11" s="32">
        <v>0</v>
      </c>
      <c r="AP11" s="109">
        <v>0</v>
      </c>
      <c r="AQ11" s="109">
        <v>0</v>
      </c>
    </row>
    <row r="12" spans="1:43">
      <c r="A12" t="s">
        <v>683</v>
      </c>
      <c r="B12" t="s">
        <v>940</v>
      </c>
      <c r="C12" s="31">
        <v>2012</v>
      </c>
      <c r="D12" s="27">
        <v>2013</v>
      </c>
      <c r="E12" s="32">
        <f t="shared" si="0"/>
        <v>1</v>
      </c>
      <c r="F12" s="31">
        <v>1</v>
      </c>
      <c r="G12" s="36">
        <v>0</v>
      </c>
      <c r="H12" s="27">
        <f t="shared" si="1"/>
        <v>0</v>
      </c>
      <c r="I12" s="36">
        <v>0</v>
      </c>
      <c r="J12" s="32">
        <f t="shared" si="2"/>
        <v>0</v>
      </c>
      <c r="K12" s="31">
        <v>1</v>
      </c>
      <c r="L12" s="36">
        <v>0</v>
      </c>
      <c r="M12" s="27">
        <f t="shared" si="3"/>
        <v>0</v>
      </c>
      <c r="N12" s="36">
        <v>0</v>
      </c>
      <c r="O12" s="32">
        <f t="shared" si="4"/>
        <v>0</v>
      </c>
      <c r="P12" s="31">
        <v>0</v>
      </c>
      <c r="Q12" s="36">
        <v>0</v>
      </c>
      <c r="R12" s="27">
        <f t="shared" si="5"/>
        <v>0</v>
      </c>
      <c r="S12" s="36">
        <v>0</v>
      </c>
      <c r="T12" s="32">
        <f t="shared" si="6"/>
        <v>0</v>
      </c>
      <c r="U12" s="31">
        <v>1</v>
      </c>
      <c r="V12" s="36">
        <v>0</v>
      </c>
      <c r="W12" s="27">
        <f t="shared" si="7"/>
        <v>0</v>
      </c>
      <c r="X12" s="36">
        <v>0</v>
      </c>
      <c r="Y12" s="32">
        <f t="shared" si="8"/>
        <v>0</v>
      </c>
      <c r="Z12" s="31">
        <v>0</v>
      </c>
      <c r="AA12" s="36">
        <v>0</v>
      </c>
      <c r="AB12" s="27">
        <f t="shared" si="9"/>
        <v>0</v>
      </c>
      <c r="AC12" s="36">
        <v>0</v>
      </c>
      <c r="AD12" s="32">
        <f t="shared" si="10"/>
        <v>0</v>
      </c>
      <c r="AE12" s="31">
        <v>0</v>
      </c>
      <c r="AF12" s="36">
        <v>0</v>
      </c>
      <c r="AG12" s="27">
        <f t="shared" si="11"/>
        <v>0</v>
      </c>
      <c r="AH12" s="36">
        <v>0</v>
      </c>
      <c r="AI12" s="32">
        <f t="shared" si="12"/>
        <v>0</v>
      </c>
      <c r="AJ12" s="39">
        <v>0</v>
      </c>
      <c r="AK12" s="32">
        <f t="shared" si="13"/>
        <v>0</v>
      </c>
      <c r="AL12" s="31">
        <v>0</v>
      </c>
      <c r="AM12" s="32">
        <f t="shared" si="14"/>
        <v>0</v>
      </c>
      <c r="AN12" s="31">
        <v>0</v>
      </c>
      <c r="AO12" s="32">
        <v>0</v>
      </c>
      <c r="AP12" s="109">
        <v>0</v>
      </c>
      <c r="AQ12" s="109">
        <v>0</v>
      </c>
    </row>
    <row r="13" spans="1:43">
      <c r="A13" t="s">
        <v>684</v>
      </c>
      <c r="B13" t="s">
        <v>940</v>
      </c>
      <c r="C13" s="31">
        <v>1988</v>
      </c>
      <c r="D13" s="27">
        <v>2013</v>
      </c>
      <c r="E13" s="32">
        <f t="shared" si="0"/>
        <v>25</v>
      </c>
      <c r="F13" s="31">
        <v>5</v>
      </c>
      <c r="G13" s="36">
        <v>37</v>
      </c>
      <c r="H13" s="27">
        <f t="shared" si="1"/>
        <v>1.48</v>
      </c>
      <c r="I13" s="36">
        <v>4</v>
      </c>
      <c r="J13" s="32">
        <f t="shared" si="2"/>
        <v>0.16</v>
      </c>
      <c r="K13" s="31">
        <v>4</v>
      </c>
      <c r="L13" s="36">
        <v>36</v>
      </c>
      <c r="M13" s="27">
        <f t="shared" si="3"/>
        <v>1.44</v>
      </c>
      <c r="N13" s="36">
        <v>4</v>
      </c>
      <c r="O13" s="32">
        <f t="shared" si="4"/>
        <v>0.16</v>
      </c>
      <c r="P13" s="31">
        <v>0</v>
      </c>
      <c r="Q13" s="36">
        <v>0</v>
      </c>
      <c r="R13" s="27">
        <f t="shared" si="5"/>
        <v>0</v>
      </c>
      <c r="S13" s="36">
        <v>0</v>
      </c>
      <c r="T13" s="32">
        <f t="shared" si="6"/>
        <v>0</v>
      </c>
      <c r="U13" s="31">
        <v>4</v>
      </c>
      <c r="V13" s="36">
        <v>36</v>
      </c>
      <c r="W13" s="27">
        <f t="shared" si="7"/>
        <v>1.44</v>
      </c>
      <c r="X13" s="36">
        <v>4</v>
      </c>
      <c r="Y13" s="32">
        <f t="shared" si="8"/>
        <v>0.16</v>
      </c>
      <c r="Z13" s="31">
        <v>2</v>
      </c>
      <c r="AA13" s="36">
        <v>25</v>
      </c>
      <c r="AB13" s="27">
        <f t="shared" si="9"/>
        <v>1</v>
      </c>
      <c r="AC13" s="36">
        <v>2</v>
      </c>
      <c r="AD13" s="32">
        <f t="shared" si="10"/>
        <v>0.08</v>
      </c>
      <c r="AE13" s="31">
        <v>3</v>
      </c>
      <c r="AF13" s="36">
        <v>32</v>
      </c>
      <c r="AG13" s="27">
        <f t="shared" si="11"/>
        <v>1.28</v>
      </c>
      <c r="AH13" s="36">
        <v>3</v>
      </c>
      <c r="AI13" s="32">
        <f t="shared" si="12"/>
        <v>0.12</v>
      </c>
      <c r="AJ13" s="39">
        <v>0</v>
      </c>
      <c r="AK13" s="32">
        <f t="shared" si="13"/>
        <v>0</v>
      </c>
      <c r="AL13" s="31">
        <v>11.568</v>
      </c>
      <c r="AM13" s="32">
        <f t="shared" si="14"/>
        <v>0.46271999999999996</v>
      </c>
      <c r="AN13" s="31">
        <v>0</v>
      </c>
      <c r="AO13" s="32">
        <v>0</v>
      </c>
      <c r="AP13" s="109">
        <v>0</v>
      </c>
      <c r="AQ13" s="109">
        <v>0</v>
      </c>
    </row>
    <row r="14" spans="1:43">
      <c r="A14" t="s">
        <v>685</v>
      </c>
      <c r="B14" t="s">
        <v>940</v>
      </c>
      <c r="C14" s="31">
        <v>1999</v>
      </c>
      <c r="D14" s="27">
        <v>2013</v>
      </c>
      <c r="E14" s="32">
        <f t="shared" si="0"/>
        <v>14</v>
      </c>
      <c r="F14" s="31">
        <v>9</v>
      </c>
      <c r="G14" s="36">
        <v>14</v>
      </c>
      <c r="H14" s="27">
        <f t="shared" si="1"/>
        <v>1</v>
      </c>
      <c r="I14" s="36">
        <v>3</v>
      </c>
      <c r="J14" s="32">
        <f t="shared" si="2"/>
        <v>0.21428571428571427</v>
      </c>
      <c r="K14" s="31">
        <v>5</v>
      </c>
      <c r="L14" s="36">
        <v>11</v>
      </c>
      <c r="M14" s="27">
        <f t="shared" si="3"/>
        <v>0.7857142857142857</v>
      </c>
      <c r="N14" s="36">
        <v>2</v>
      </c>
      <c r="O14" s="32">
        <f t="shared" si="4"/>
        <v>0.14285714285714285</v>
      </c>
      <c r="P14" s="31">
        <v>4</v>
      </c>
      <c r="Q14" s="36">
        <v>11</v>
      </c>
      <c r="R14" s="27">
        <f t="shared" si="5"/>
        <v>0.7857142857142857</v>
      </c>
      <c r="S14" s="36">
        <v>2</v>
      </c>
      <c r="T14" s="32">
        <f t="shared" si="6"/>
        <v>0.14285714285714285</v>
      </c>
      <c r="U14" s="31">
        <v>1</v>
      </c>
      <c r="V14" s="36">
        <v>0</v>
      </c>
      <c r="W14" s="27">
        <f t="shared" si="7"/>
        <v>0</v>
      </c>
      <c r="X14" s="36">
        <v>0</v>
      </c>
      <c r="Y14" s="32">
        <f t="shared" si="8"/>
        <v>0</v>
      </c>
      <c r="Z14" s="31">
        <v>0</v>
      </c>
      <c r="AA14" s="36">
        <v>0</v>
      </c>
      <c r="AB14" s="27">
        <f t="shared" si="9"/>
        <v>0</v>
      </c>
      <c r="AC14" s="36">
        <v>0</v>
      </c>
      <c r="AD14" s="32">
        <f t="shared" si="10"/>
        <v>0</v>
      </c>
      <c r="AE14" s="31">
        <v>2</v>
      </c>
      <c r="AF14" s="36">
        <v>7</v>
      </c>
      <c r="AG14" s="27">
        <f t="shared" si="11"/>
        <v>0.5</v>
      </c>
      <c r="AH14" s="36">
        <v>1</v>
      </c>
      <c r="AI14" s="32">
        <f t="shared" si="12"/>
        <v>7.1428571428571425E-2</v>
      </c>
      <c r="AJ14" s="39">
        <v>0</v>
      </c>
      <c r="AK14" s="32">
        <f t="shared" si="13"/>
        <v>0</v>
      </c>
      <c r="AL14" s="31">
        <v>2.4510000000000001</v>
      </c>
      <c r="AM14" s="32">
        <f t="shared" si="14"/>
        <v>0.17507142857142857</v>
      </c>
      <c r="AN14" s="31">
        <v>0</v>
      </c>
      <c r="AO14" s="32">
        <v>1</v>
      </c>
      <c r="AP14" s="109">
        <v>0</v>
      </c>
      <c r="AQ14" s="109">
        <v>0</v>
      </c>
    </row>
    <row r="15" spans="1:43" ht="15" thickBot="1">
      <c r="A15" t="s">
        <v>687</v>
      </c>
      <c r="B15" t="s">
        <v>963</v>
      </c>
      <c r="C15" s="33">
        <v>1972</v>
      </c>
      <c r="D15" s="34">
        <v>2013</v>
      </c>
      <c r="E15" s="35">
        <f t="shared" si="0"/>
        <v>41</v>
      </c>
      <c r="F15" s="33">
        <v>13</v>
      </c>
      <c r="G15" s="34">
        <v>105</v>
      </c>
      <c r="H15" s="34">
        <f t="shared" si="1"/>
        <v>2.5609756097560976</v>
      </c>
      <c r="I15" s="34">
        <v>6</v>
      </c>
      <c r="J15" s="35">
        <f t="shared" si="2"/>
        <v>0.14634146341463414</v>
      </c>
      <c r="K15" s="33">
        <v>3</v>
      </c>
      <c r="L15" s="34">
        <v>46</v>
      </c>
      <c r="M15" s="34">
        <f t="shared" si="3"/>
        <v>1.1219512195121952</v>
      </c>
      <c r="N15" s="34">
        <v>2</v>
      </c>
      <c r="O15" s="35">
        <f t="shared" si="4"/>
        <v>4.878048780487805E-2</v>
      </c>
      <c r="P15" s="33">
        <v>1</v>
      </c>
      <c r="Q15" s="34">
        <v>2</v>
      </c>
      <c r="R15" s="34">
        <f t="shared" si="5"/>
        <v>4.878048780487805E-2</v>
      </c>
      <c r="S15" s="34">
        <v>1</v>
      </c>
      <c r="T15" s="35">
        <f t="shared" si="6"/>
        <v>2.4390243902439025E-2</v>
      </c>
      <c r="U15" s="33">
        <v>2</v>
      </c>
      <c r="V15" s="34">
        <v>44</v>
      </c>
      <c r="W15" s="34">
        <f t="shared" si="7"/>
        <v>1.0731707317073171</v>
      </c>
      <c r="X15" s="34">
        <v>2</v>
      </c>
      <c r="Y15" s="35">
        <f t="shared" si="8"/>
        <v>4.878048780487805E-2</v>
      </c>
      <c r="Z15" s="33">
        <v>0</v>
      </c>
      <c r="AA15" s="34">
        <v>0</v>
      </c>
      <c r="AB15" s="34">
        <f t="shared" si="9"/>
        <v>0</v>
      </c>
      <c r="AC15" s="34">
        <v>0</v>
      </c>
      <c r="AD15" s="35">
        <f t="shared" si="10"/>
        <v>0</v>
      </c>
      <c r="AE15" s="33">
        <v>2</v>
      </c>
      <c r="AF15" s="34">
        <v>44</v>
      </c>
      <c r="AG15" s="34">
        <f t="shared" si="11"/>
        <v>1.0731707317073171</v>
      </c>
      <c r="AH15" s="34">
        <v>2</v>
      </c>
      <c r="AI15" s="35">
        <f t="shared" si="12"/>
        <v>4.878048780487805E-2</v>
      </c>
      <c r="AJ15" s="74">
        <v>0</v>
      </c>
      <c r="AK15" s="35">
        <f t="shared" si="13"/>
        <v>0</v>
      </c>
      <c r="AL15" s="33">
        <v>0</v>
      </c>
      <c r="AM15" s="35">
        <f t="shared" si="14"/>
        <v>0</v>
      </c>
      <c r="AN15" s="33">
        <v>0</v>
      </c>
      <c r="AO15" s="35">
        <v>0</v>
      </c>
      <c r="AP15" s="88">
        <v>0</v>
      </c>
      <c r="AQ15" s="88">
        <v>0</v>
      </c>
    </row>
    <row r="16" spans="1:43">
      <c r="A16" t="s">
        <v>1253</v>
      </c>
      <c r="B16">
        <v>11</v>
      </c>
      <c r="G16">
        <f>SUM(G5:G15)</f>
        <v>1575</v>
      </c>
      <c r="H16" s="20">
        <f>SUM(H5:H15)</f>
        <v>60.729068580297913</v>
      </c>
      <c r="I16">
        <f>SUM(I5:I15)</f>
        <v>62</v>
      </c>
      <c r="J16">
        <f>SUM(J5:J15)</f>
        <v>2.5239324827959351</v>
      </c>
      <c r="L16">
        <f>SUM(L5:L15)</f>
        <v>1385</v>
      </c>
      <c r="M16" s="20">
        <f>SUM(M5:M15)</f>
        <v>55.630803403134202</v>
      </c>
      <c r="N16">
        <f>SUM(N5:N15)</f>
        <v>51</v>
      </c>
      <c r="O16">
        <f>SUM(O5:O15)</f>
        <v>2.185881924305292</v>
      </c>
      <c r="Q16">
        <f>SUM(Q5:Q15)</f>
        <v>387</v>
      </c>
      <c r="R16" s="20">
        <f>SUM(R5:R15)</f>
        <v>17.852648774249886</v>
      </c>
      <c r="S16">
        <f>SUM(S5:S15)</f>
        <v>19</v>
      </c>
      <c r="T16">
        <f>SUM(T5:T15)</f>
        <v>0.88103833792265585</v>
      </c>
      <c r="V16">
        <f>SUM(V5:V15)</f>
        <v>998</v>
      </c>
      <c r="W16" s="20">
        <f>SUM(W5:W15)</f>
        <v>37.778154628884302</v>
      </c>
      <c r="X16">
        <f>SUM(X5:X15)</f>
        <v>38</v>
      </c>
      <c r="Y16">
        <f>SUM(Y5:Y15)</f>
        <v>1.4849015321484289</v>
      </c>
      <c r="AA16">
        <f>SUM(AA5:AA15)</f>
        <v>416</v>
      </c>
      <c r="AB16" s="20">
        <f>SUM(AB5:AB15)</f>
        <v>23.260703757027287</v>
      </c>
      <c r="AC16">
        <f>SUM(AC5:AC15)</f>
        <v>17</v>
      </c>
      <c r="AD16">
        <f>SUM(AD5:AD15)</f>
        <v>0.86856682533153118</v>
      </c>
      <c r="AF16">
        <f t="shared" ref="AF16:AM16" si="15">SUM(AF5:AF15)</f>
        <v>1094</v>
      </c>
      <c r="AG16" s="20">
        <f t="shared" si="15"/>
        <v>42.579423751918135</v>
      </c>
      <c r="AH16">
        <f t="shared" si="15"/>
        <v>41</v>
      </c>
      <c r="AI16">
        <f t="shared" si="15"/>
        <v>1.7003825707177029</v>
      </c>
      <c r="AJ16">
        <f t="shared" si="15"/>
        <v>3</v>
      </c>
      <c r="AK16">
        <f t="shared" si="15"/>
        <v>0.13043478260869565</v>
      </c>
      <c r="AL16">
        <f t="shared" si="15"/>
        <v>32.253999999999998</v>
      </c>
      <c r="AM16">
        <f t="shared" si="15"/>
        <v>1.4880541450216451</v>
      </c>
      <c r="AN16">
        <f>SUM(AN5:AN15)</f>
        <v>0</v>
      </c>
      <c r="AO16">
        <f>SUM(AO5:AO15)</f>
        <v>2</v>
      </c>
      <c r="AP16">
        <v>0</v>
      </c>
      <c r="AQ16">
        <f>SUM(AQ5:AQ15)</f>
        <v>0</v>
      </c>
    </row>
    <row r="17" spans="1:43" ht="80" thickBot="1">
      <c r="G17" s="67" t="s">
        <v>1254</v>
      </c>
      <c r="H17" s="67" t="s">
        <v>1294</v>
      </c>
      <c r="I17" s="67" t="s">
        <v>1295</v>
      </c>
      <c r="J17" s="67" t="s">
        <v>1255</v>
      </c>
      <c r="K17" s="67"/>
      <c r="L17" s="67" t="s">
        <v>1256</v>
      </c>
      <c r="M17" s="67" t="s">
        <v>1296</v>
      </c>
      <c r="N17" s="67" t="s">
        <v>1297</v>
      </c>
      <c r="O17" s="67" t="s">
        <v>1257</v>
      </c>
      <c r="P17" s="67"/>
      <c r="Q17" s="67" t="s">
        <v>1258</v>
      </c>
      <c r="R17" s="67" t="s">
        <v>1298</v>
      </c>
      <c r="S17" s="67" t="s">
        <v>1299</v>
      </c>
      <c r="T17" s="67" t="s">
        <v>1259</v>
      </c>
      <c r="U17" s="67"/>
      <c r="V17" s="67" t="s">
        <v>1260</v>
      </c>
      <c r="W17" s="67" t="s">
        <v>1300</v>
      </c>
      <c r="X17" s="67" t="s">
        <v>1301</v>
      </c>
      <c r="Y17" s="67" t="s">
        <v>1261</v>
      </c>
      <c r="Z17" s="67"/>
      <c r="AA17" s="67" t="s">
        <v>1262</v>
      </c>
      <c r="AB17" s="67" t="s">
        <v>1304</v>
      </c>
      <c r="AC17" s="67" t="s">
        <v>1305</v>
      </c>
      <c r="AD17" s="67" t="s">
        <v>1263</v>
      </c>
      <c r="AE17" s="67"/>
      <c r="AF17" s="67" t="s">
        <v>1264</v>
      </c>
      <c r="AG17" s="67" t="s">
        <v>1302</v>
      </c>
      <c r="AH17" s="67" t="s">
        <v>1303</v>
      </c>
      <c r="AI17" s="67" t="s">
        <v>1265</v>
      </c>
      <c r="AJ17" s="67" t="s">
        <v>1266</v>
      </c>
      <c r="AK17" s="70" t="s">
        <v>1306</v>
      </c>
      <c r="AL17" s="64" t="s">
        <v>1309</v>
      </c>
      <c r="AM17" s="64" t="s">
        <v>1316</v>
      </c>
      <c r="AN17" s="67" t="s">
        <v>1353</v>
      </c>
      <c r="AO17" s="67" t="s">
        <v>1354</v>
      </c>
      <c r="AP17" s="67" t="s">
        <v>1355</v>
      </c>
      <c r="AQ17" s="67" t="s">
        <v>1358</v>
      </c>
    </row>
    <row r="18" spans="1:43" ht="30" customHeight="1" thickBot="1">
      <c r="G18" s="68">
        <f>G16/B16</f>
        <v>143.18181818181819</v>
      </c>
      <c r="H18" s="68">
        <f>H16/B16</f>
        <v>5.5208244163907194</v>
      </c>
      <c r="I18" s="65">
        <f>I16/B16</f>
        <v>5.6363636363636367</v>
      </c>
      <c r="J18" s="65">
        <f>J16/B16</f>
        <v>0.22944840752690318</v>
      </c>
      <c r="L18" s="65">
        <f>L16/B16</f>
        <v>125.90909090909091</v>
      </c>
      <c r="M18" s="65">
        <f>M16/B16</f>
        <v>5.0573457639212913</v>
      </c>
      <c r="N18" s="65">
        <f>N16/B16</f>
        <v>4.6363636363636367</v>
      </c>
      <c r="O18" s="65">
        <f>O16/B16</f>
        <v>0.19871653857320837</v>
      </c>
      <c r="Q18" s="65">
        <f>Q16/B16</f>
        <v>35.18181818181818</v>
      </c>
      <c r="R18" s="65">
        <f>R16/B16</f>
        <v>1.6229680703863532</v>
      </c>
      <c r="S18" s="65">
        <f>S16/B16</f>
        <v>1.7272727272727273</v>
      </c>
      <c r="T18" s="65">
        <f>T16/B16</f>
        <v>8.0094394356605078E-2</v>
      </c>
      <c r="V18" s="65">
        <f>V16/B16</f>
        <v>90.727272727272734</v>
      </c>
      <c r="W18" s="65">
        <f>W16/B16</f>
        <v>3.4343776935349366</v>
      </c>
      <c r="X18" s="65">
        <f>X16/B16</f>
        <v>3.4545454545454546</v>
      </c>
      <c r="Y18" s="65">
        <f>Y16/B16</f>
        <v>0.13499104837712991</v>
      </c>
      <c r="AA18" s="65">
        <f>AA16/B16</f>
        <v>37.81818181818182</v>
      </c>
      <c r="AB18" s="65">
        <f>AB16/B16</f>
        <v>2.1146094324570259</v>
      </c>
      <c r="AC18" s="65">
        <f>AC16/B16</f>
        <v>1.5454545454545454</v>
      </c>
      <c r="AD18" s="65">
        <f>AD16/B16</f>
        <v>7.8960620484684649E-2</v>
      </c>
      <c r="AF18" s="65">
        <f>AF16/B16</f>
        <v>99.454545454545453</v>
      </c>
      <c r="AG18" s="65">
        <f>AG16/B16</f>
        <v>3.8708567047198303</v>
      </c>
      <c r="AH18" s="65">
        <f>AH16/B16</f>
        <v>3.7272727272727271</v>
      </c>
      <c r="AI18" s="65">
        <f>AI16/B16</f>
        <v>0.15458023370160937</v>
      </c>
      <c r="AJ18" s="65">
        <f>AJ16/B16</f>
        <v>0.27272727272727271</v>
      </c>
      <c r="AK18" s="65">
        <f>AK16/B16</f>
        <v>1.1857707509881422E-2</v>
      </c>
      <c r="AL18" s="65">
        <f>AL16/B16</f>
        <v>2.9321818181818178</v>
      </c>
      <c r="AM18" s="65">
        <f>AM16/B16</f>
        <v>0.13527764954742227</v>
      </c>
      <c r="AN18" s="65">
        <f>AN16/B16</f>
        <v>0</v>
      </c>
      <c r="AO18" s="65">
        <f>AO16/B16</f>
        <v>0.18181818181818182</v>
      </c>
      <c r="AP18" s="65">
        <f>AP16/B16</f>
        <v>0</v>
      </c>
      <c r="AQ18" s="65">
        <f>AQ16/B16</f>
        <v>0</v>
      </c>
    </row>
    <row r="19" spans="1:43">
      <c r="G19" s="60"/>
      <c r="H19" s="60"/>
    </row>
    <row r="20" spans="1:43">
      <c r="A20" s="59" t="s">
        <v>936</v>
      </c>
      <c r="B20" s="59" t="s">
        <v>981</v>
      </c>
      <c r="C20" s="59"/>
      <c r="D20" s="59" t="s">
        <v>982</v>
      </c>
      <c r="E20" s="59"/>
      <c r="F20" s="59"/>
      <c r="G20" s="60"/>
      <c r="H20" s="60"/>
      <c r="L20" t="s">
        <v>1310</v>
      </c>
      <c r="N20" t="s">
        <v>1311</v>
      </c>
      <c r="O20" t="s">
        <v>1312</v>
      </c>
      <c r="P20" t="s">
        <v>1313</v>
      </c>
    </row>
    <row r="21" spans="1:43">
      <c r="A21" s="60"/>
      <c r="B21" s="60"/>
      <c r="C21" s="60"/>
      <c r="D21" s="60"/>
      <c r="E21" s="60"/>
      <c r="F21" s="60"/>
      <c r="G21" s="60"/>
      <c r="H21" s="60"/>
    </row>
    <row r="22" spans="1:43">
      <c r="A22" s="60" t="s">
        <v>1239</v>
      </c>
      <c r="B22" s="60">
        <v>3</v>
      </c>
      <c r="C22" s="60"/>
      <c r="D22" s="60">
        <v>25</v>
      </c>
      <c r="E22" s="60" t="s">
        <v>929</v>
      </c>
      <c r="F22" s="60" t="s">
        <v>929</v>
      </c>
      <c r="G22" s="60"/>
      <c r="H22" s="60"/>
      <c r="L22">
        <v>2.6469999999999998</v>
      </c>
      <c r="N22">
        <v>2.6469999999999998</v>
      </c>
    </row>
    <row r="23" spans="1:43">
      <c r="A23" s="60" t="s">
        <v>1240</v>
      </c>
      <c r="B23" s="60">
        <v>3</v>
      </c>
      <c r="C23" s="60"/>
      <c r="D23" s="60">
        <v>1</v>
      </c>
      <c r="E23" s="60">
        <v>6</v>
      </c>
      <c r="F23" s="60">
        <v>24</v>
      </c>
      <c r="G23" s="60"/>
      <c r="H23" s="60"/>
      <c r="L23">
        <v>12.255000000000001</v>
      </c>
      <c r="N23">
        <v>5</v>
      </c>
      <c r="O23">
        <v>4.51</v>
      </c>
      <c r="P23">
        <v>2.7450000000000001</v>
      </c>
    </row>
    <row r="24" spans="1:43">
      <c r="A24" s="60" t="s">
        <v>1241</v>
      </c>
      <c r="B24" s="60">
        <v>3</v>
      </c>
      <c r="C24" s="60"/>
      <c r="D24" s="60">
        <v>1</v>
      </c>
      <c r="E24" s="60">
        <v>18</v>
      </c>
      <c r="F24" s="60">
        <v>19</v>
      </c>
      <c r="L24">
        <v>11.568</v>
      </c>
      <c r="N24">
        <v>5</v>
      </c>
      <c r="O24">
        <v>3.3330000000000002</v>
      </c>
      <c r="P24">
        <v>3.2349999999999999</v>
      </c>
    </row>
    <row r="25" spans="1:43">
      <c r="A25" s="60" t="s">
        <v>1242</v>
      </c>
      <c r="B25" s="60">
        <v>1</v>
      </c>
      <c r="C25" s="60"/>
      <c r="D25" s="60">
        <v>27</v>
      </c>
      <c r="E25" s="60"/>
      <c r="F25" s="60"/>
      <c r="L25">
        <v>2.4510000000000001</v>
      </c>
      <c r="N25">
        <v>2.4510000000000001</v>
      </c>
    </row>
    <row r="26" spans="1:43">
      <c r="A26" s="60" t="s">
        <v>1352</v>
      </c>
      <c r="B26" s="60">
        <v>1</v>
      </c>
      <c r="D26" s="60">
        <v>18</v>
      </c>
      <c r="L26">
        <v>3.3330000000000002</v>
      </c>
      <c r="N26">
        <v>3.3330000000000002</v>
      </c>
    </row>
  </sheetData>
  <hyperlinks>
    <hyperlink ref="A3" r:id="rId1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4"/>
  <sheetViews>
    <sheetView topLeftCell="A20" workbookViewId="0">
      <selection activeCell="G30" sqref="G30"/>
    </sheetView>
  </sheetViews>
  <sheetFormatPr baseColWidth="10" defaultColWidth="8.83203125" defaultRowHeight="14" x14ac:dyDescent="0"/>
  <cols>
    <col min="2" max="2" width="18.33203125" customWidth="1"/>
    <col min="7" max="7" width="18.33203125" customWidth="1"/>
  </cols>
  <sheetData>
    <row r="1" spans="1:9">
      <c r="A1" t="s">
        <v>58</v>
      </c>
    </row>
    <row r="2" spans="1:9">
      <c r="A2">
        <v>2012</v>
      </c>
    </row>
    <row r="4" spans="1:9">
      <c r="B4" t="s">
        <v>59</v>
      </c>
      <c r="G4" t="s">
        <v>60</v>
      </c>
    </row>
    <row r="5" spans="1:9">
      <c r="A5" t="s">
        <v>1</v>
      </c>
      <c r="B5" t="s">
        <v>3</v>
      </c>
      <c r="C5" t="s">
        <v>61</v>
      </c>
      <c r="D5" t="s">
        <v>96</v>
      </c>
      <c r="F5" t="s">
        <v>1</v>
      </c>
      <c r="G5" t="s">
        <v>3</v>
      </c>
      <c r="H5" t="s">
        <v>61</v>
      </c>
      <c r="I5" t="s">
        <v>110</v>
      </c>
    </row>
    <row r="6" spans="1:9">
      <c r="A6">
        <v>1</v>
      </c>
      <c r="B6" t="s">
        <v>8</v>
      </c>
      <c r="C6">
        <v>104</v>
      </c>
      <c r="D6" s="2">
        <f>C6/132*100</f>
        <v>78.787878787878782</v>
      </c>
      <c r="F6">
        <v>1</v>
      </c>
      <c r="G6" t="s">
        <v>8</v>
      </c>
      <c r="H6">
        <v>82</v>
      </c>
      <c r="I6" s="1">
        <f>H6/124*100</f>
        <v>66.129032258064512</v>
      </c>
    </row>
    <row r="7" spans="1:9">
      <c r="A7">
        <v>2</v>
      </c>
      <c r="B7" t="s">
        <v>10</v>
      </c>
      <c r="C7">
        <v>64</v>
      </c>
      <c r="D7" s="2">
        <f t="shared" ref="D7:D56" si="0">C7/132*100</f>
        <v>48.484848484848484</v>
      </c>
      <c r="F7">
        <v>2</v>
      </c>
      <c r="G7" t="s">
        <v>46</v>
      </c>
      <c r="H7">
        <v>64</v>
      </c>
      <c r="I7" s="1">
        <f t="shared" ref="I7:I64" si="1">H7/124*100</f>
        <v>51.612903225806448</v>
      </c>
    </row>
    <row r="8" spans="1:9">
      <c r="A8">
        <v>3</v>
      </c>
      <c r="B8" t="s">
        <v>9</v>
      </c>
      <c r="C8">
        <v>58</v>
      </c>
      <c r="D8" s="2">
        <f t="shared" si="0"/>
        <v>43.939393939393938</v>
      </c>
      <c r="F8">
        <v>3</v>
      </c>
      <c r="G8" t="s">
        <v>47</v>
      </c>
      <c r="H8">
        <v>60</v>
      </c>
      <c r="I8" s="1">
        <f t="shared" si="1"/>
        <v>48.387096774193552</v>
      </c>
    </row>
    <row r="9" spans="1:9">
      <c r="A9">
        <v>4</v>
      </c>
      <c r="B9" t="s">
        <v>47</v>
      </c>
      <c r="C9">
        <v>53</v>
      </c>
      <c r="D9" s="2">
        <f t="shared" si="0"/>
        <v>40.151515151515149</v>
      </c>
      <c r="F9">
        <v>4</v>
      </c>
      <c r="G9" t="s">
        <v>9</v>
      </c>
      <c r="H9">
        <v>50</v>
      </c>
      <c r="I9" s="1">
        <f t="shared" si="1"/>
        <v>40.322580645161288</v>
      </c>
    </row>
    <row r="10" spans="1:9">
      <c r="A10">
        <v>5</v>
      </c>
      <c r="B10" t="s">
        <v>46</v>
      </c>
      <c r="C10">
        <v>45</v>
      </c>
      <c r="D10" s="2">
        <f t="shared" si="0"/>
        <v>34.090909090909086</v>
      </c>
      <c r="F10">
        <v>5</v>
      </c>
      <c r="G10" t="s">
        <v>10</v>
      </c>
      <c r="H10">
        <v>33</v>
      </c>
      <c r="I10" s="1">
        <f t="shared" si="1"/>
        <v>26.612903225806448</v>
      </c>
    </row>
    <row r="11" spans="1:9">
      <c r="A11">
        <v>6</v>
      </c>
      <c r="B11" t="s">
        <v>6</v>
      </c>
      <c r="C11">
        <v>42</v>
      </c>
      <c r="D11" s="2">
        <f t="shared" si="0"/>
        <v>31.818181818181817</v>
      </c>
      <c r="F11">
        <v>6</v>
      </c>
      <c r="G11" t="s">
        <v>63</v>
      </c>
      <c r="H11">
        <v>29</v>
      </c>
      <c r="I11" s="1">
        <f t="shared" si="1"/>
        <v>23.387096774193548</v>
      </c>
    </row>
    <row r="12" spans="1:9">
      <c r="A12">
        <v>7</v>
      </c>
      <c r="B12" t="s">
        <v>13</v>
      </c>
      <c r="C12">
        <v>29</v>
      </c>
      <c r="D12" s="2">
        <f t="shared" si="0"/>
        <v>21.969696969696969</v>
      </c>
      <c r="F12">
        <v>7</v>
      </c>
      <c r="G12" t="s">
        <v>13</v>
      </c>
      <c r="H12">
        <v>18</v>
      </c>
      <c r="I12" s="1">
        <f t="shared" si="1"/>
        <v>14.516129032258066</v>
      </c>
    </row>
    <row r="13" spans="1:9">
      <c r="A13">
        <v>8</v>
      </c>
      <c r="B13" t="s">
        <v>15</v>
      </c>
      <c r="C13">
        <v>19</v>
      </c>
      <c r="D13" s="2">
        <f t="shared" si="0"/>
        <v>14.393939393939394</v>
      </c>
      <c r="F13">
        <v>8</v>
      </c>
      <c r="G13" t="s">
        <v>11</v>
      </c>
      <c r="H13">
        <v>16</v>
      </c>
      <c r="I13" s="1">
        <f t="shared" si="1"/>
        <v>12.903225806451612</v>
      </c>
    </row>
    <row r="14" spans="1:9">
      <c r="A14">
        <v>9</v>
      </c>
      <c r="B14" t="s">
        <v>11</v>
      </c>
      <c r="C14">
        <v>14</v>
      </c>
      <c r="D14" s="2">
        <f t="shared" si="0"/>
        <v>10.606060606060606</v>
      </c>
      <c r="F14">
        <v>9</v>
      </c>
      <c r="G14" t="s">
        <v>45</v>
      </c>
      <c r="H14">
        <v>13</v>
      </c>
      <c r="I14" s="1">
        <f t="shared" si="1"/>
        <v>10.483870967741936</v>
      </c>
    </row>
    <row r="15" spans="1:9">
      <c r="A15">
        <v>10</v>
      </c>
      <c r="B15" t="s">
        <v>62</v>
      </c>
      <c r="C15">
        <v>11</v>
      </c>
      <c r="D15" s="2">
        <f t="shared" si="0"/>
        <v>8.3333333333333321</v>
      </c>
      <c r="F15">
        <v>9</v>
      </c>
      <c r="G15" t="s">
        <v>6</v>
      </c>
      <c r="H15">
        <v>13</v>
      </c>
      <c r="I15" s="1">
        <f t="shared" si="1"/>
        <v>10.483870967741936</v>
      </c>
    </row>
    <row r="16" spans="1:9">
      <c r="A16">
        <v>10</v>
      </c>
      <c r="B16" t="s">
        <v>45</v>
      </c>
      <c r="C16">
        <v>11</v>
      </c>
      <c r="D16" s="2">
        <f t="shared" si="0"/>
        <v>8.3333333333333321</v>
      </c>
      <c r="F16">
        <v>11</v>
      </c>
      <c r="G16" t="s">
        <v>97</v>
      </c>
      <c r="H16">
        <v>10</v>
      </c>
      <c r="I16" s="1">
        <f t="shared" si="1"/>
        <v>8.064516129032258</v>
      </c>
    </row>
    <row r="17" spans="1:9">
      <c r="A17">
        <v>12</v>
      </c>
      <c r="B17" t="s">
        <v>37</v>
      </c>
      <c r="C17">
        <v>10</v>
      </c>
      <c r="D17" s="2">
        <f t="shared" si="0"/>
        <v>7.5757575757575761</v>
      </c>
      <c r="F17">
        <v>12</v>
      </c>
      <c r="G17" t="s">
        <v>72</v>
      </c>
      <c r="H17">
        <v>9</v>
      </c>
      <c r="I17" s="1">
        <f t="shared" si="1"/>
        <v>7.2580645161290329</v>
      </c>
    </row>
    <row r="18" spans="1:9">
      <c r="A18">
        <v>12</v>
      </c>
      <c r="B18" t="s">
        <v>63</v>
      </c>
      <c r="C18">
        <v>10</v>
      </c>
      <c r="D18" s="2">
        <f t="shared" si="0"/>
        <v>7.5757575757575761</v>
      </c>
      <c r="F18">
        <v>13</v>
      </c>
      <c r="G18" t="s">
        <v>76</v>
      </c>
      <c r="H18">
        <v>8</v>
      </c>
      <c r="I18" s="1">
        <f t="shared" si="1"/>
        <v>6.4516129032258061</v>
      </c>
    </row>
    <row r="19" spans="1:9">
      <c r="A19">
        <v>14</v>
      </c>
      <c r="B19" t="s">
        <v>5</v>
      </c>
      <c r="C19">
        <v>9</v>
      </c>
      <c r="D19" s="2">
        <f t="shared" si="0"/>
        <v>6.8181818181818175</v>
      </c>
      <c r="F19">
        <v>14</v>
      </c>
      <c r="G19" t="s">
        <v>15</v>
      </c>
      <c r="H19">
        <v>7</v>
      </c>
      <c r="I19" s="1">
        <f t="shared" si="1"/>
        <v>5.6451612903225801</v>
      </c>
    </row>
    <row r="20" spans="1:9">
      <c r="A20">
        <v>15</v>
      </c>
      <c r="B20" t="s">
        <v>64</v>
      </c>
      <c r="C20">
        <v>5</v>
      </c>
      <c r="D20" s="2">
        <f t="shared" si="0"/>
        <v>3.7878787878787881</v>
      </c>
      <c r="F20">
        <v>15</v>
      </c>
      <c r="G20" t="s">
        <v>67</v>
      </c>
      <c r="H20">
        <v>6</v>
      </c>
      <c r="I20" s="1">
        <f t="shared" si="1"/>
        <v>4.838709677419355</v>
      </c>
    </row>
    <row r="21" spans="1:9">
      <c r="A21">
        <v>16</v>
      </c>
      <c r="B21" t="s">
        <v>65</v>
      </c>
      <c r="C21">
        <v>4</v>
      </c>
      <c r="D21" s="2">
        <f t="shared" si="0"/>
        <v>3.0303030303030303</v>
      </c>
      <c r="F21">
        <v>16</v>
      </c>
      <c r="G21" t="s">
        <v>66</v>
      </c>
      <c r="H21">
        <v>5</v>
      </c>
      <c r="I21" s="1">
        <f t="shared" si="1"/>
        <v>4.032258064516129</v>
      </c>
    </row>
    <row r="22" spans="1:9">
      <c r="A22">
        <v>16</v>
      </c>
      <c r="B22" t="s">
        <v>66</v>
      </c>
      <c r="C22">
        <v>4</v>
      </c>
      <c r="D22" s="2">
        <f t="shared" si="0"/>
        <v>3.0303030303030303</v>
      </c>
      <c r="F22">
        <v>16</v>
      </c>
      <c r="G22" t="s">
        <v>5</v>
      </c>
      <c r="H22">
        <v>5</v>
      </c>
      <c r="I22" s="1">
        <f t="shared" si="1"/>
        <v>4.032258064516129</v>
      </c>
    </row>
    <row r="23" spans="1:9">
      <c r="A23">
        <v>16</v>
      </c>
      <c r="B23" t="s">
        <v>67</v>
      </c>
      <c r="C23">
        <v>4</v>
      </c>
      <c r="D23" s="2">
        <f t="shared" si="0"/>
        <v>3.0303030303030303</v>
      </c>
      <c r="F23">
        <v>18</v>
      </c>
      <c r="G23" t="s">
        <v>62</v>
      </c>
      <c r="H23">
        <v>4</v>
      </c>
      <c r="I23" s="1">
        <f t="shared" si="1"/>
        <v>3.225806451612903</v>
      </c>
    </row>
    <row r="24" spans="1:9">
      <c r="A24">
        <v>16</v>
      </c>
      <c r="B24" t="s">
        <v>40</v>
      </c>
      <c r="C24">
        <v>4</v>
      </c>
      <c r="D24" s="2">
        <f t="shared" si="0"/>
        <v>3.0303030303030303</v>
      </c>
      <c r="F24">
        <v>18</v>
      </c>
      <c r="G24" t="s">
        <v>68</v>
      </c>
      <c r="H24">
        <v>4</v>
      </c>
      <c r="I24" s="1">
        <f t="shared" si="1"/>
        <v>3.225806451612903</v>
      </c>
    </row>
    <row r="25" spans="1:9">
      <c r="A25">
        <v>16</v>
      </c>
      <c r="B25" t="s">
        <v>87</v>
      </c>
      <c r="C25">
        <v>4</v>
      </c>
      <c r="D25" s="2">
        <f t="shared" si="0"/>
        <v>3.0303030303030303</v>
      </c>
      <c r="F25">
        <v>20</v>
      </c>
      <c r="G25" t="s">
        <v>65</v>
      </c>
      <c r="H25">
        <v>3</v>
      </c>
      <c r="I25" s="1">
        <f t="shared" si="1"/>
        <v>2.4193548387096775</v>
      </c>
    </row>
    <row r="26" spans="1:9">
      <c r="A26">
        <v>20</v>
      </c>
      <c r="B26" t="s">
        <v>68</v>
      </c>
      <c r="C26">
        <v>3</v>
      </c>
      <c r="D26" s="2">
        <f t="shared" si="0"/>
        <v>2.2727272727272729</v>
      </c>
      <c r="F26">
        <v>20</v>
      </c>
      <c r="G26" t="s">
        <v>64</v>
      </c>
      <c r="H26">
        <v>3</v>
      </c>
      <c r="I26" s="1">
        <f t="shared" si="1"/>
        <v>2.4193548387096775</v>
      </c>
    </row>
    <row r="27" spans="1:9">
      <c r="A27">
        <v>22</v>
      </c>
      <c r="B27" t="s">
        <v>69</v>
      </c>
      <c r="C27">
        <v>2</v>
      </c>
      <c r="D27" s="2">
        <f t="shared" si="0"/>
        <v>1.5151515151515151</v>
      </c>
      <c r="F27">
        <v>20</v>
      </c>
      <c r="G27" t="s">
        <v>40</v>
      </c>
      <c r="H27">
        <v>3</v>
      </c>
      <c r="I27" s="1">
        <f t="shared" si="1"/>
        <v>2.4193548387096775</v>
      </c>
    </row>
    <row r="28" spans="1:9">
      <c r="A28">
        <v>22</v>
      </c>
      <c r="B28" t="s">
        <v>21</v>
      </c>
      <c r="C28">
        <v>2</v>
      </c>
      <c r="D28" s="2">
        <f t="shared" si="0"/>
        <v>1.5151515151515151</v>
      </c>
      <c r="F28">
        <v>20</v>
      </c>
      <c r="G28" t="s">
        <v>69</v>
      </c>
      <c r="H28">
        <v>3</v>
      </c>
      <c r="I28" s="1">
        <f t="shared" si="1"/>
        <v>2.4193548387096775</v>
      </c>
    </row>
    <row r="29" spans="1:9">
      <c r="A29">
        <v>22</v>
      </c>
      <c r="B29" t="s">
        <v>70</v>
      </c>
      <c r="C29">
        <v>2</v>
      </c>
      <c r="D29" s="2">
        <f t="shared" si="0"/>
        <v>1.5151515151515151</v>
      </c>
      <c r="F29">
        <v>20</v>
      </c>
      <c r="G29" t="s">
        <v>75</v>
      </c>
      <c r="H29">
        <v>3</v>
      </c>
      <c r="I29" s="1">
        <f>H29/124*100</f>
        <v>2.4193548387096775</v>
      </c>
    </row>
    <row r="30" spans="1:9">
      <c r="A30">
        <v>22</v>
      </c>
      <c r="B30" t="s">
        <v>71</v>
      </c>
      <c r="C30">
        <v>2</v>
      </c>
      <c r="D30" s="2">
        <f t="shared" si="0"/>
        <v>1.5151515151515151</v>
      </c>
      <c r="F30">
        <v>24</v>
      </c>
      <c r="G30" t="s">
        <v>98</v>
      </c>
      <c r="H30">
        <v>2</v>
      </c>
      <c r="I30" s="1">
        <f t="shared" si="1"/>
        <v>1.6129032258064515</v>
      </c>
    </row>
    <row r="31" spans="1:9">
      <c r="A31">
        <v>22</v>
      </c>
      <c r="B31" t="s">
        <v>72</v>
      </c>
      <c r="C31">
        <v>2</v>
      </c>
      <c r="D31" s="2">
        <f t="shared" si="0"/>
        <v>1.5151515151515151</v>
      </c>
      <c r="F31">
        <v>24</v>
      </c>
      <c r="G31" t="s">
        <v>90</v>
      </c>
      <c r="H31">
        <v>2</v>
      </c>
      <c r="I31" s="1">
        <f t="shared" si="1"/>
        <v>1.6129032258064515</v>
      </c>
    </row>
    <row r="32" spans="1:9">
      <c r="A32">
        <v>22</v>
      </c>
      <c r="B32" t="s">
        <v>73</v>
      </c>
      <c r="C32">
        <v>2</v>
      </c>
      <c r="D32" s="2">
        <f t="shared" si="0"/>
        <v>1.5151515151515151</v>
      </c>
      <c r="F32">
        <v>24</v>
      </c>
      <c r="G32" t="s">
        <v>81</v>
      </c>
      <c r="H32">
        <v>2</v>
      </c>
      <c r="I32" s="1">
        <f t="shared" si="1"/>
        <v>1.6129032258064515</v>
      </c>
    </row>
    <row r="33" spans="1:9">
      <c r="A33">
        <v>22</v>
      </c>
      <c r="B33" t="s">
        <v>74</v>
      </c>
      <c r="C33">
        <v>2</v>
      </c>
      <c r="D33" s="2">
        <f t="shared" si="0"/>
        <v>1.5151515151515151</v>
      </c>
      <c r="F33">
        <v>24</v>
      </c>
      <c r="G33" t="s">
        <v>74</v>
      </c>
      <c r="H33">
        <v>2</v>
      </c>
      <c r="I33" s="1">
        <f t="shared" si="1"/>
        <v>1.6129032258064515</v>
      </c>
    </row>
    <row r="34" spans="1:9">
      <c r="A34">
        <v>29</v>
      </c>
      <c r="B34" t="s">
        <v>75</v>
      </c>
      <c r="C34">
        <v>1</v>
      </c>
      <c r="D34" s="2">
        <f t="shared" si="0"/>
        <v>0.75757575757575757</v>
      </c>
      <c r="F34">
        <v>24</v>
      </c>
      <c r="G34" t="s">
        <v>37</v>
      </c>
      <c r="H34">
        <v>2</v>
      </c>
      <c r="I34" s="1">
        <f t="shared" si="1"/>
        <v>1.6129032258064515</v>
      </c>
    </row>
    <row r="35" spans="1:9">
      <c r="A35">
        <v>29</v>
      </c>
      <c r="B35" t="s">
        <v>76</v>
      </c>
      <c r="C35">
        <v>1</v>
      </c>
      <c r="D35" s="2">
        <f t="shared" si="0"/>
        <v>0.75757575757575757</v>
      </c>
      <c r="F35">
        <v>24</v>
      </c>
      <c r="G35" t="s">
        <v>25</v>
      </c>
      <c r="H35">
        <v>2</v>
      </c>
      <c r="I35" s="1">
        <f t="shared" si="1"/>
        <v>1.6129032258064515</v>
      </c>
    </row>
    <row r="36" spans="1:9">
      <c r="A36">
        <v>29</v>
      </c>
      <c r="B36" t="s">
        <v>25</v>
      </c>
      <c r="C36">
        <v>1</v>
      </c>
      <c r="D36" s="2">
        <f t="shared" si="0"/>
        <v>0.75757575757575757</v>
      </c>
      <c r="F36">
        <v>24</v>
      </c>
      <c r="G36" t="s">
        <v>51</v>
      </c>
      <c r="H36">
        <v>2</v>
      </c>
      <c r="I36" s="1">
        <f t="shared" si="1"/>
        <v>1.6129032258064515</v>
      </c>
    </row>
    <row r="37" spans="1:9">
      <c r="A37">
        <v>29</v>
      </c>
      <c r="B37" t="s">
        <v>77</v>
      </c>
      <c r="C37">
        <v>1</v>
      </c>
      <c r="D37" s="2">
        <f t="shared" si="0"/>
        <v>0.75757575757575757</v>
      </c>
      <c r="F37">
        <v>24</v>
      </c>
      <c r="G37" t="s">
        <v>78</v>
      </c>
      <c r="H37">
        <v>2</v>
      </c>
      <c r="I37" s="1">
        <f t="shared" si="1"/>
        <v>1.6129032258064515</v>
      </c>
    </row>
    <row r="38" spans="1:9">
      <c r="A38">
        <v>29</v>
      </c>
      <c r="B38" t="s">
        <v>78</v>
      </c>
      <c r="C38">
        <v>1</v>
      </c>
      <c r="D38" s="2">
        <f t="shared" si="0"/>
        <v>0.75757575757575757</v>
      </c>
      <c r="F38">
        <v>24</v>
      </c>
      <c r="G38" t="s">
        <v>99</v>
      </c>
      <c r="H38">
        <v>2</v>
      </c>
      <c r="I38" s="1">
        <f t="shared" si="1"/>
        <v>1.6129032258064515</v>
      </c>
    </row>
    <row r="39" spans="1:9">
      <c r="A39">
        <v>29</v>
      </c>
      <c r="B39" t="s">
        <v>79</v>
      </c>
      <c r="C39">
        <v>1</v>
      </c>
      <c r="D39" s="2">
        <f t="shared" si="0"/>
        <v>0.75757575757575757</v>
      </c>
      <c r="F39">
        <v>24</v>
      </c>
      <c r="G39" t="s">
        <v>32</v>
      </c>
      <c r="H39">
        <v>2</v>
      </c>
      <c r="I39" s="1">
        <f t="shared" si="1"/>
        <v>1.6129032258064515</v>
      </c>
    </row>
    <row r="40" spans="1:9">
      <c r="A40">
        <v>29</v>
      </c>
      <c r="B40" t="s">
        <v>80</v>
      </c>
      <c r="C40">
        <v>1</v>
      </c>
      <c r="D40" s="2">
        <f t="shared" si="0"/>
        <v>0.75757575757575757</v>
      </c>
      <c r="F40">
        <v>24</v>
      </c>
      <c r="G40" t="s">
        <v>100</v>
      </c>
      <c r="H40">
        <v>2</v>
      </c>
      <c r="I40" s="1">
        <f t="shared" si="1"/>
        <v>1.6129032258064515</v>
      </c>
    </row>
    <row r="41" spans="1:9">
      <c r="A41">
        <v>29</v>
      </c>
      <c r="B41" t="s">
        <v>81</v>
      </c>
      <c r="C41">
        <v>1</v>
      </c>
      <c r="D41" s="2">
        <f t="shared" si="0"/>
        <v>0.75757575757575757</v>
      </c>
      <c r="F41">
        <v>24</v>
      </c>
      <c r="G41" t="s">
        <v>101</v>
      </c>
      <c r="H41">
        <v>2</v>
      </c>
      <c r="I41" s="1">
        <f t="shared" si="1"/>
        <v>1.6129032258064515</v>
      </c>
    </row>
    <row r="42" spans="1:9">
      <c r="A42">
        <v>29</v>
      </c>
      <c r="B42" t="s">
        <v>82</v>
      </c>
      <c r="C42">
        <v>1</v>
      </c>
      <c r="D42" s="2">
        <f t="shared" si="0"/>
        <v>0.75757575757575757</v>
      </c>
      <c r="F42">
        <v>24</v>
      </c>
      <c r="G42" t="s">
        <v>87</v>
      </c>
      <c r="H42">
        <v>2</v>
      </c>
      <c r="I42" s="1">
        <f>H42/124*100</f>
        <v>1.6129032258064515</v>
      </c>
    </row>
    <row r="43" spans="1:9">
      <c r="A43">
        <v>29</v>
      </c>
      <c r="B43" t="s">
        <v>83</v>
      </c>
      <c r="C43">
        <v>1</v>
      </c>
      <c r="D43" s="2">
        <f t="shared" si="0"/>
        <v>0.75757575757575757</v>
      </c>
      <c r="F43">
        <v>37</v>
      </c>
      <c r="G43" t="s">
        <v>83</v>
      </c>
      <c r="H43">
        <v>1</v>
      </c>
      <c r="I43" s="1">
        <f t="shared" si="1"/>
        <v>0.80645161290322576</v>
      </c>
    </row>
    <row r="44" spans="1:9">
      <c r="A44">
        <v>29</v>
      </c>
      <c r="B44" t="s">
        <v>84</v>
      </c>
      <c r="C44">
        <v>1</v>
      </c>
      <c r="D44" s="2">
        <f t="shared" si="0"/>
        <v>0.75757575757575757</v>
      </c>
      <c r="F44">
        <v>37</v>
      </c>
      <c r="G44" t="s">
        <v>102</v>
      </c>
      <c r="H44">
        <v>1</v>
      </c>
      <c r="I44" s="1">
        <f t="shared" si="1"/>
        <v>0.80645161290322576</v>
      </c>
    </row>
    <row r="45" spans="1:9">
      <c r="A45">
        <v>29</v>
      </c>
      <c r="B45" t="s">
        <v>85</v>
      </c>
      <c r="C45">
        <v>1</v>
      </c>
      <c r="D45" s="2">
        <f t="shared" si="0"/>
        <v>0.75757575757575757</v>
      </c>
      <c r="F45">
        <v>37</v>
      </c>
      <c r="G45" t="s">
        <v>94</v>
      </c>
      <c r="H45">
        <v>1</v>
      </c>
      <c r="I45" s="1">
        <f t="shared" si="1"/>
        <v>0.80645161290322576</v>
      </c>
    </row>
    <row r="46" spans="1:9">
      <c r="A46">
        <v>29</v>
      </c>
      <c r="B46" t="s">
        <v>86</v>
      </c>
      <c r="C46">
        <v>1</v>
      </c>
      <c r="D46" s="2">
        <f t="shared" si="0"/>
        <v>0.75757575757575757</v>
      </c>
      <c r="F46">
        <v>37</v>
      </c>
      <c r="G46" t="s">
        <v>7</v>
      </c>
      <c r="H46">
        <v>1</v>
      </c>
      <c r="I46" s="1">
        <f t="shared" si="1"/>
        <v>0.80645161290322576</v>
      </c>
    </row>
    <row r="47" spans="1:9">
      <c r="A47">
        <v>29</v>
      </c>
      <c r="B47" t="s">
        <v>32</v>
      </c>
      <c r="C47">
        <v>1</v>
      </c>
      <c r="D47" s="2">
        <f t="shared" si="0"/>
        <v>0.75757575757575757</v>
      </c>
      <c r="F47">
        <v>37</v>
      </c>
      <c r="G47" t="s">
        <v>103</v>
      </c>
      <c r="H47">
        <v>1</v>
      </c>
      <c r="I47" s="1">
        <f t="shared" si="1"/>
        <v>0.80645161290322576</v>
      </c>
    </row>
    <row r="48" spans="1:9">
      <c r="A48">
        <v>29</v>
      </c>
      <c r="B48" t="s">
        <v>88</v>
      </c>
      <c r="C48">
        <v>1</v>
      </c>
      <c r="D48" s="2">
        <f t="shared" si="0"/>
        <v>0.75757575757575757</v>
      </c>
      <c r="F48">
        <v>37</v>
      </c>
      <c r="G48" t="s">
        <v>50</v>
      </c>
      <c r="H48">
        <v>1</v>
      </c>
      <c r="I48" s="1">
        <f t="shared" si="1"/>
        <v>0.80645161290322576</v>
      </c>
    </row>
    <row r="49" spans="1:9">
      <c r="A49">
        <v>29</v>
      </c>
      <c r="B49" t="s">
        <v>49</v>
      </c>
      <c r="C49">
        <v>1</v>
      </c>
      <c r="D49" s="2">
        <f t="shared" si="0"/>
        <v>0.75757575757575757</v>
      </c>
      <c r="F49">
        <v>37</v>
      </c>
      <c r="G49" t="s">
        <v>104</v>
      </c>
      <c r="H49">
        <v>1</v>
      </c>
      <c r="I49" s="1">
        <f t="shared" si="1"/>
        <v>0.80645161290322576</v>
      </c>
    </row>
    <row r="50" spans="1:9">
      <c r="A50">
        <v>29</v>
      </c>
      <c r="B50" t="s">
        <v>89</v>
      </c>
      <c r="C50">
        <v>1</v>
      </c>
      <c r="D50" s="2">
        <f t="shared" si="0"/>
        <v>0.75757575757575757</v>
      </c>
      <c r="F50">
        <v>37</v>
      </c>
      <c r="G50" t="s">
        <v>71</v>
      </c>
      <c r="H50">
        <v>1</v>
      </c>
      <c r="I50" s="1">
        <f t="shared" si="1"/>
        <v>0.80645161290322576</v>
      </c>
    </row>
    <row r="51" spans="1:9">
      <c r="A51">
        <v>29</v>
      </c>
      <c r="B51" t="s">
        <v>90</v>
      </c>
      <c r="C51">
        <v>1</v>
      </c>
      <c r="D51" s="2">
        <f t="shared" si="0"/>
        <v>0.75757575757575757</v>
      </c>
      <c r="F51">
        <v>37</v>
      </c>
      <c r="G51" t="s">
        <v>105</v>
      </c>
      <c r="H51">
        <v>1</v>
      </c>
      <c r="I51" s="1">
        <f t="shared" si="1"/>
        <v>0.80645161290322576</v>
      </c>
    </row>
    <row r="52" spans="1:9">
      <c r="A52">
        <v>29</v>
      </c>
      <c r="B52" t="s">
        <v>91</v>
      </c>
      <c r="C52">
        <v>1</v>
      </c>
      <c r="D52" s="2">
        <f t="shared" si="0"/>
        <v>0.75757575757575757</v>
      </c>
      <c r="F52">
        <v>37</v>
      </c>
      <c r="G52" t="s">
        <v>106</v>
      </c>
      <c r="H52">
        <v>1</v>
      </c>
      <c r="I52" s="1">
        <f t="shared" si="1"/>
        <v>0.80645161290322576</v>
      </c>
    </row>
    <row r="53" spans="1:9">
      <c r="A53">
        <v>29</v>
      </c>
      <c r="B53" t="s">
        <v>92</v>
      </c>
      <c r="C53">
        <v>1</v>
      </c>
      <c r="D53" s="2">
        <f t="shared" si="0"/>
        <v>0.75757575757575757</v>
      </c>
      <c r="F53">
        <v>37</v>
      </c>
      <c r="G53" t="s">
        <v>95</v>
      </c>
      <c r="H53">
        <v>1</v>
      </c>
      <c r="I53" s="1">
        <f t="shared" si="1"/>
        <v>0.80645161290322576</v>
      </c>
    </row>
    <row r="54" spans="1:9">
      <c r="A54">
        <v>29</v>
      </c>
      <c r="B54" t="s">
        <v>93</v>
      </c>
      <c r="C54">
        <v>1</v>
      </c>
      <c r="D54" s="2">
        <f t="shared" si="0"/>
        <v>0.75757575757575757</v>
      </c>
      <c r="F54">
        <v>37</v>
      </c>
      <c r="G54" t="s">
        <v>86</v>
      </c>
      <c r="H54">
        <v>1</v>
      </c>
      <c r="I54" s="1">
        <f t="shared" si="1"/>
        <v>0.80645161290322576</v>
      </c>
    </row>
    <row r="55" spans="1:9">
      <c r="A55">
        <v>29</v>
      </c>
      <c r="B55" t="s">
        <v>94</v>
      </c>
      <c r="C55">
        <v>1</v>
      </c>
      <c r="D55" s="2">
        <f t="shared" si="0"/>
        <v>0.75757575757575757</v>
      </c>
      <c r="F55">
        <v>37</v>
      </c>
      <c r="G55" t="s">
        <v>84</v>
      </c>
      <c r="H55">
        <v>1</v>
      </c>
      <c r="I55" s="1">
        <f t="shared" si="1"/>
        <v>0.80645161290322576</v>
      </c>
    </row>
    <row r="56" spans="1:9">
      <c r="A56">
        <v>29</v>
      </c>
      <c r="B56" t="s">
        <v>95</v>
      </c>
      <c r="C56">
        <v>1</v>
      </c>
      <c r="D56" s="2">
        <f t="shared" si="0"/>
        <v>0.75757575757575757</v>
      </c>
      <c r="F56">
        <v>37</v>
      </c>
      <c r="G56" t="s">
        <v>55</v>
      </c>
      <c r="H56">
        <v>1</v>
      </c>
      <c r="I56" s="1">
        <f t="shared" si="1"/>
        <v>0.80645161290322576</v>
      </c>
    </row>
    <row r="57" spans="1:9">
      <c r="F57">
        <v>37</v>
      </c>
      <c r="G57" t="s">
        <v>49</v>
      </c>
      <c r="H57">
        <v>1</v>
      </c>
      <c r="I57" s="1">
        <f t="shared" si="1"/>
        <v>0.80645161290322576</v>
      </c>
    </row>
    <row r="58" spans="1:9">
      <c r="F58">
        <v>37</v>
      </c>
      <c r="G58" t="s">
        <v>89</v>
      </c>
      <c r="H58">
        <v>1</v>
      </c>
      <c r="I58" s="1">
        <f t="shared" si="1"/>
        <v>0.80645161290322576</v>
      </c>
    </row>
    <row r="59" spans="1:9">
      <c r="F59">
        <v>37</v>
      </c>
      <c r="G59" t="s">
        <v>107</v>
      </c>
      <c r="H59">
        <v>1</v>
      </c>
      <c r="I59" s="1">
        <f t="shared" si="1"/>
        <v>0.80645161290322576</v>
      </c>
    </row>
    <row r="60" spans="1:9">
      <c r="F60">
        <v>37</v>
      </c>
      <c r="G60" t="s">
        <v>79</v>
      </c>
      <c r="H60">
        <v>1</v>
      </c>
      <c r="I60" s="1">
        <f t="shared" si="1"/>
        <v>0.80645161290322576</v>
      </c>
    </row>
    <row r="61" spans="1:9">
      <c r="F61">
        <v>37</v>
      </c>
      <c r="G61" t="s">
        <v>22</v>
      </c>
      <c r="H61">
        <v>1</v>
      </c>
      <c r="I61" s="1">
        <f t="shared" si="1"/>
        <v>0.80645161290322576</v>
      </c>
    </row>
    <row r="62" spans="1:9">
      <c r="F62">
        <v>37</v>
      </c>
      <c r="G62" t="s">
        <v>108</v>
      </c>
      <c r="H62">
        <v>1</v>
      </c>
      <c r="I62" s="1">
        <f t="shared" si="1"/>
        <v>0.80645161290322576</v>
      </c>
    </row>
    <row r="63" spans="1:9">
      <c r="F63">
        <v>37</v>
      </c>
      <c r="G63" t="s">
        <v>109</v>
      </c>
      <c r="H63">
        <v>1</v>
      </c>
      <c r="I63" s="1">
        <f t="shared" si="1"/>
        <v>0.80645161290322576</v>
      </c>
    </row>
    <row r="64" spans="1:9">
      <c r="F64">
        <v>37</v>
      </c>
      <c r="G64" t="s">
        <v>88</v>
      </c>
      <c r="H64">
        <v>1</v>
      </c>
      <c r="I64" s="1">
        <f t="shared" si="1"/>
        <v>0.80645161290322576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35"/>
  <sheetViews>
    <sheetView topLeftCell="A2" workbookViewId="0">
      <selection activeCell="A5" sqref="A5"/>
    </sheetView>
  </sheetViews>
  <sheetFormatPr baseColWidth="10" defaultColWidth="8.83203125" defaultRowHeight="14" x14ac:dyDescent="0"/>
  <cols>
    <col min="1" max="1" width="18.5" customWidth="1"/>
    <col min="3" max="7" width="5.6640625" customWidth="1"/>
    <col min="8" max="8" width="5.6640625" style="20" customWidth="1"/>
    <col min="9" max="12" width="5.6640625" customWidth="1"/>
    <col min="13" max="13" width="5.6640625" style="20" customWidth="1"/>
    <col min="14" max="17" width="5.6640625" customWidth="1"/>
    <col min="18" max="18" width="5.6640625" style="20" customWidth="1"/>
    <col min="19" max="22" width="5.6640625" customWidth="1"/>
    <col min="23" max="23" width="5.6640625" style="20" customWidth="1"/>
    <col min="24" max="27" width="5.6640625" customWidth="1"/>
    <col min="28" max="28" width="5.6640625" style="20" customWidth="1"/>
    <col min="29" max="32" width="5.6640625" customWidth="1"/>
    <col min="33" max="33" width="5.6640625" style="20" customWidth="1"/>
    <col min="34" max="35" width="5.6640625" customWidth="1"/>
  </cols>
  <sheetData>
    <row r="1" spans="1:43">
      <c r="A1" t="s">
        <v>870</v>
      </c>
      <c r="K1" t="s">
        <v>101</v>
      </c>
      <c r="L1">
        <v>45</v>
      </c>
      <c r="N1">
        <v>62</v>
      </c>
      <c r="O1">
        <v>21</v>
      </c>
      <c r="P1">
        <v>30</v>
      </c>
      <c r="Q1">
        <v>24</v>
      </c>
      <c r="S1">
        <v>36.4</v>
      </c>
    </row>
    <row r="2" spans="1:43">
      <c r="A2" t="s">
        <v>715</v>
      </c>
    </row>
    <row r="3" spans="1:43" ht="15" thickBot="1">
      <c r="A3" t="s">
        <v>716</v>
      </c>
    </row>
    <row r="4" spans="1:43" ht="71.25" customHeight="1" thickBot="1">
      <c r="B4" t="s">
        <v>939</v>
      </c>
      <c r="C4" s="40" t="s">
        <v>938</v>
      </c>
      <c r="D4" s="41" t="s">
        <v>960</v>
      </c>
      <c r="E4" s="42" t="s">
        <v>959</v>
      </c>
      <c r="F4" s="48" t="s">
        <v>946</v>
      </c>
      <c r="G4" s="49" t="s">
        <v>944</v>
      </c>
      <c r="H4" s="49" t="s">
        <v>1284</v>
      </c>
      <c r="I4" s="49" t="s">
        <v>945</v>
      </c>
      <c r="J4" s="50" t="s">
        <v>964</v>
      </c>
      <c r="K4" s="45" t="s">
        <v>947</v>
      </c>
      <c r="L4" s="49" t="s">
        <v>942</v>
      </c>
      <c r="M4" s="49" t="s">
        <v>1285</v>
      </c>
      <c r="N4" s="49" t="s">
        <v>943</v>
      </c>
      <c r="O4" s="50" t="s">
        <v>965</v>
      </c>
      <c r="P4" s="45" t="s">
        <v>951</v>
      </c>
      <c r="Q4" s="49" t="s">
        <v>952</v>
      </c>
      <c r="R4" s="49" t="s">
        <v>1286</v>
      </c>
      <c r="S4" s="49" t="s">
        <v>937</v>
      </c>
      <c r="T4" s="50" t="s">
        <v>966</v>
      </c>
      <c r="U4" s="45" t="s">
        <v>953</v>
      </c>
      <c r="V4" s="49" t="s">
        <v>954</v>
      </c>
      <c r="W4" s="49" t="s">
        <v>1287</v>
      </c>
      <c r="X4" s="49" t="s">
        <v>955</v>
      </c>
      <c r="Y4" s="50" t="s">
        <v>967</v>
      </c>
      <c r="Z4" s="45" t="s">
        <v>948</v>
      </c>
      <c r="AA4" s="49" t="s">
        <v>949</v>
      </c>
      <c r="AB4" s="49" t="s">
        <v>1290</v>
      </c>
      <c r="AC4" s="49" t="s">
        <v>950</v>
      </c>
      <c r="AD4" s="50" t="s">
        <v>968</v>
      </c>
      <c r="AE4" s="45" t="s">
        <v>956</v>
      </c>
      <c r="AF4" s="49" t="s">
        <v>957</v>
      </c>
      <c r="AG4" s="49" t="s">
        <v>1291</v>
      </c>
      <c r="AH4" s="49" t="s">
        <v>958</v>
      </c>
      <c r="AI4" s="50" t="s">
        <v>969</v>
      </c>
      <c r="AJ4" s="72" t="s">
        <v>1252</v>
      </c>
      <c r="AK4" s="50" t="s">
        <v>1307</v>
      </c>
      <c r="AL4" s="72" t="s">
        <v>1309</v>
      </c>
      <c r="AM4" s="50" t="s">
        <v>1316</v>
      </c>
      <c r="AN4" s="72" t="s">
        <v>1317</v>
      </c>
      <c r="AO4" s="89" t="s">
        <v>1318</v>
      </c>
      <c r="AP4" s="108" t="s">
        <v>1319</v>
      </c>
      <c r="AQ4" s="110" t="s">
        <v>1357</v>
      </c>
    </row>
    <row r="5" spans="1:43">
      <c r="A5" t="s">
        <v>700</v>
      </c>
      <c r="B5" t="s">
        <v>940</v>
      </c>
      <c r="C5" s="28">
        <v>1997</v>
      </c>
      <c r="D5" s="29">
        <v>2013</v>
      </c>
      <c r="E5" s="30">
        <f>D5-C5</f>
        <v>16</v>
      </c>
      <c r="F5" s="28">
        <v>11</v>
      </c>
      <c r="G5" s="29">
        <v>73</v>
      </c>
      <c r="H5" s="29">
        <f>G5/E5</f>
        <v>4.5625</v>
      </c>
      <c r="I5" s="29">
        <v>6</v>
      </c>
      <c r="J5" s="30">
        <f>I5/E5</f>
        <v>0.375</v>
      </c>
      <c r="K5" s="28">
        <v>6</v>
      </c>
      <c r="L5" s="29">
        <v>31</v>
      </c>
      <c r="M5" s="29">
        <f>L5/E5</f>
        <v>1.9375</v>
      </c>
      <c r="N5" s="29">
        <v>4</v>
      </c>
      <c r="O5" s="30">
        <f>N5/E5</f>
        <v>0.25</v>
      </c>
      <c r="P5" s="28">
        <v>0</v>
      </c>
      <c r="Q5" s="29">
        <v>0</v>
      </c>
      <c r="R5" s="29">
        <f>Q5/E5</f>
        <v>0</v>
      </c>
      <c r="S5" s="29">
        <v>0</v>
      </c>
      <c r="T5" s="30">
        <f>S5/E5</f>
        <v>0</v>
      </c>
      <c r="U5" s="28">
        <v>6</v>
      </c>
      <c r="V5" s="29">
        <v>31</v>
      </c>
      <c r="W5" s="29">
        <f>V5/E5</f>
        <v>1.9375</v>
      </c>
      <c r="X5" s="29">
        <v>4</v>
      </c>
      <c r="Y5" s="30">
        <f>X5/E5</f>
        <v>0.25</v>
      </c>
      <c r="Z5" s="28">
        <v>3</v>
      </c>
      <c r="AA5" s="29">
        <v>8</v>
      </c>
      <c r="AB5" s="29">
        <f>AA5/E5</f>
        <v>0.5</v>
      </c>
      <c r="AC5" s="29">
        <v>2</v>
      </c>
      <c r="AD5" s="30">
        <f>AC5/E5</f>
        <v>0.125</v>
      </c>
      <c r="AE5" s="28">
        <v>3</v>
      </c>
      <c r="AF5" s="29">
        <v>23</v>
      </c>
      <c r="AG5" s="29">
        <f>AF5/E5</f>
        <v>1.4375</v>
      </c>
      <c r="AH5" s="29">
        <v>2</v>
      </c>
      <c r="AI5" s="30">
        <f>AH5/E5</f>
        <v>0.125</v>
      </c>
      <c r="AJ5" s="78">
        <v>0</v>
      </c>
      <c r="AK5" s="30">
        <f>AJ5/E5</f>
        <v>0</v>
      </c>
      <c r="AL5" s="28">
        <v>10.196</v>
      </c>
      <c r="AM5" s="30">
        <f>AL5/E5</f>
        <v>0.63724999999999998</v>
      </c>
      <c r="AN5" s="28">
        <v>0</v>
      </c>
      <c r="AO5" s="30">
        <v>0</v>
      </c>
      <c r="AP5" s="87">
        <v>0</v>
      </c>
      <c r="AQ5" s="87">
        <v>0</v>
      </c>
    </row>
    <row r="6" spans="1:43">
      <c r="A6" t="s">
        <v>701</v>
      </c>
      <c r="B6" t="s">
        <v>940</v>
      </c>
      <c r="C6" s="31">
        <v>1976</v>
      </c>
      <c r="D6" s="27">
        <v>2013</v>
      </c>
      <c r="E6" s="32">
        <f t="shared" ref="E6:E19" si="0">D6-C6</f>
        <v>37</v>
      </c>
      <c r="F6" s="31">
        <v>10</v>
      </c>
      <c r="G6" s="36">
        <v>69</v>
      </c>
      <c r="H6" s="27">
        <f t="shared" ref="H6:H19" si="1">G6/E6</f>
        <v>1.8648648648648649</v>
      </c>
      <c r="I6" s="36">
        <v>5</v>
      </c>
      <c r="J6" s="32">
        <f t="shared" ref="J6:J19" si="2">I6/E6</f>
        <v>0.13513513513513514</v>
      </c>
      <c r="K6" s="31">
        <v>7</v>
      </c>
      <c r="L6" s="36">
        <v>46</v>
      </c>
      <c r="M6" s="27">
        <f t="shared" ref="M6:M19" si="3">L6/E6</f>
        <v>1.2432432432432432</v>
      </c>
      <c r="N6" s="36">
        <v>4</v>
      </c>
      <c r="O6" s="32">
        <f t="shared" ref="O6:O19" si="4">N6/E6</f>
        <v>0.10810810810810811</v>
      </c>
      <c r="P6" s="31">
        <v>1</v>
      </c>
      <c r="Q6" s="36">
        <v>0</v>
      </c>
      <c r="R6" s="27">
        <f t="shared" ref="R6:R19" si="5">Q6/E6</f>
        <v>0</v>
      </c>
      <c r="S6" s="36">
        <v>0</v>
      </c>
      <c r="T6" s="32">
        <f t="shared" ref="T6:T19" si="6">S6/E6</f>
        <v>0</v>
      </c>
      <c r="U6" s="31">
        <v>6</v>
      </c>
      <c r="V6" s="36">
        <v>46</v>
      </c>
      <c r="W6" s="27">
        <f t="shared" ref="W6:W19" si="7">V6/E6</f>
        <v>1.2432432432432432</v>
      </c>
      <c r="X6" s="36">
        <v>4</v>
      </c>
      <c r="Y6" s="32">
        <f t="shared" ref="Y6:Y19" si="8">X6/E6</f>
        <v>0.10810810810810811</v>
      </c>
      <c r="Z6" s="31">
        <v>4</v>
      </c>
      <c r="AA6" s="36">
        <v>29</v>
      </c>
      <c r="AB6" s="27">
        <f t="shared" ref="AB6:AB19" si="9">AA6/E6</f>
        <v>0.78378378378378377</v>
      </c>
      <c r="AC6" s="36">
        <v>3</v>
      </c>
      <c r="AD6" s="32">
        <f t="shared" ref="AD6:AD19" si="10">AC6/E6</f>
        <v>8.1081081081081086E-2</v>
      </c>
      <c r="AE6" s="31">
        <v>5</v>
      </c>
      <c r="AF6" s="36">
        <v>46</v>
      </c>
      <c r="AG6" s="27">
        <f t="shared" ref="AG6:AG19" si="11">AF6/E6</f>
        <v>1.2432432432432432</v>
      </c>
      <c r="AH6" s="36">
        <v>4</v>
      </c>
      <c r="AI6" s="32">
        <f t="shared" ref="AI6:AI19" si="12">AH6/E6</f>
        <v>0.10810810810810811</v>
      </c>
      <c r="AJ6" s="39">
        <v>1</v>
      </c>
      <c r="AK6" s="32">
        <f t="shared" ref="AK6:AK19" si="13">AJ6/E6</f>
        <v>2.7027027027027029E-2</v>
      </c>
      <c r="AL6" s="31">
        <v>18.824000000000002</v>
      </c>
      <c r="AM6" s="32">
        <f t="shared" ref="AM6:AM19" si="14">AL6/E6</f>
        <v>0.5087567567567568</v>
      </c>
      <c r="AN6" s="31">
        <v>0</v>
      </c>
      <c r="AO6" s="32">
        <v>0</v>
      </c>
      <c r="AP6" s="109">
        <v>1</v>
      </c>
      <c r="AQ6" s="109">
        <v>0</v>
      </c>
    </row>
    <row r="7" spans="1:43">
      <c r="A7" t="s">
        <v>702</v>
      </c>
      <c r="B7" t="s">
        <v>940</v>
      </c>
      <c r="C7" s="31">
        <v>2008</v>
      </c>
      <c r="D7" s="27">
        <v>2013</v>
      </c>
      <c r="E7" s="32">
        <f t="shared" si="0"/>
        <v>5</v>
      </c>
      <c r="F7" s="31">
        <v>4</v>
      </c>
      <c r="G7" s="36">
        <v>5</v>
      </c>
      <c r="H7" s="27">
        <f t="shared" si="1"/>
        <v>1</v>
      </c>
      <c r="I7" s="36">
        <v>1</v>
      </c>
      <c r="J7" s="32">
        <f t="shared" si="2"/>
        <v>0.2</v>
      </c>
      <c r="K7" s="31">
        <v>3</v>
      </c>
      <c r="L7" s="36">
        <v>5</v>
      </c>
      <c r="M7" s="27">
        <f t="shared" si="3"/>
        <v>1</v>
      </c>
      <c r="N7" s="36">
        <v>1</v>
      </c>
      <c r="O7" s="32">
        <f t="shared" si="4"/>
        <v>0.2</v>
      </c>
      <c r="P7" s="31">
        <v>3</v>
      </c>
      <c r="Q7" s="36">
        <v>5</v>
      </c>
      <c r="R7" s="27">
        <f t="shared" si="5"/>
        <v>1</v>
      </c>
      <c r="S7" s="36">
        <v>1</v>
      </c>
      <c r="T7" s="32">
        <f t="shared" si="6"/>
        <v>0.2</v>
      </c>
      <c r="U7" s="31">
        <v>0</v>
      </c>
      <c r="V7" s="36">
        <v>0</v>
      </c>
      <c r="W7" s="27">
        <f t="shared" si="7"/>
        <v>0</v>
      </c>
      <c r="X7" s="36">
        <v>0</v>
      </c>
      <c r="Y7" s="32">
        <f t="shared" si="8"/>
        <v>0</v>
      </c>
      <c r="Z7" s="31">
        <v>0</v>
      </c>
      <c r="AA7" s="36">
        <v>0</v>
      </c>
      <c r="AB7" s="27">
        <f t="shared" si="9"/>
        <v>0</v>
      </c>
      <c r="AC7" s="36">
        <v>0</v>
      </c>
      <c r="AD7" s="32">
        <f t="shared" si="10"/>
        <v>0</v>
      </c>
      <c r="AE7" s="31">
        <v>0</v>
      </c>
      <c r="AF7" s="36">
        <v>0</v>
      </c>
      <c r="AG7" s="27">
        <f t="shared" si="11"/>
        <v>0</v>
      </c>
      <c r="AH7" s="36">
        <v>0</v>
      </c>
      <c r="AI7" s="32">
        <f t="shared" si="12"/>
        <v>0</v>
      </c>
      <c r="AJ7" s="39">
        <v>0</v>
      </c>
      <c r="AK7" s="32">
        <f t="shared" si="13"/>
        <v>0</v>
      </c>
      <c r="AL7" s="31">
        <v>0</v>
      </c>
      <c r="AM7" s="32">
        <f t="shared" si="14"/>
        <v>0</v>
      </c>
      <c r="AN7" s="31">
        <v>0</v>
      </c>
      <c r="AO7" s="32">
        <v>0</v>
      </c>
      <c r="AP7" s="109">
        <v>0</v>
      </c>
      <c r="AQ7" s="109">
        <v>0</v>
      </c>
    </row>
    <row r="8" spans="1:43">
      <c r="A8" t="s">
        <v>703</v>
      </c>
      <c r="B8" t="s">
        <v>940</v>
      </c>
      <c r="C8" s="31">
        <v>1991</v>
      </c>
      <c r="D8" s="27">
        <v>2013</v>
      </c>
      <c r="E8" s="32">
        <f t="shared" si="0"/>
        <v>22</v>
      </c>
      <c r="F8" s="31">
        <v>14</v>
      </c>
      <c r="G8" s="36">
        <v>152</v>
      </c>
      <c r="H8" s="27">
        <f t="shared" si="1"/>
        <v>6.9090909090909092</v>
      </c>
      <c r="I8" s="36">
        <v>8</v>
      </c>
      <c r="J8" s="32">
        <f t="shared" si="2"/>
        <v>0.36363636363636365</v>
      </c>
      <c r="K8" s="31">
        <v>8</v>
      </c>
      <c r="L8" s="36">
        <v>92</v>
      </c>
      <c r="M8" s="27">
        <f t="shared" si="3"/>
        <v>4.1818181818181817</v>
      </c>
      <c r="N8" s="36">
        <v>5</v>
      </c>
      <c r="O8" s="32">
        <f t="shared" si="4"/>
        <v>0.22727272727272727</v>
      </c>
      <c r="P8" s="31">
        <v>3</v>
      </c>
      <c r="Q8" s="36">
        <v>33</v>
      </c>
      <c r="R8" s="27">
        <f t="shared" si="5"/>
        <v>1.5</v>
      </c>
      <c r="S8" s="36">
        <v>2</v>
      </c>
      <c r="T8" s="32">
        <f t="shared" si="6"/>
        <v>9.0909090909090912E-2</v>
      </c>
      <c r="U8" s="31">
        <v>5</v>
      </c>
      <c r="V8" s="36">
        <v>59</v>
      </c>
      <c r="W8" s="27">
        <f t="shared" si="7"/>
        <v>2.6818181818181817</v>
      </c>
      <c r="X8" s="36">
        <v>4</v>
      </c>
      <c r="Y8" s="32">
        <f t="shared" si="8"/>
        <v>0.18181818181818182</v>
      </c>
      <c r="Z8" s="31">
        <v>2</v>
      </c>
      <c r="AA8" s="36">
        <v>43</v>
      </c>
      <c r="AB8" s="27">
        <f t="shared" si="9"/>
        <v>1.9545454545454546</v>
      </c>
      <c r="AC8" s="36">
        <v>2</v>
      </c>
      <c r="AD8" s="32">
        <f t="shared" si="10"/>
        <v>9.0909090909090912E-2</v>
      </c>
      <c r="AE8" s="31">
        <v>2</v>
      </c>
      <c r="AF8" s="36">
        <v>43</v>
      </c>
      <c r="AG8" s="27">
        <f t="shared" si="11"/>
        <v>1.9545454545454546</v>
      </c>
      <c r="AH8" s="36">
        <v>2</v>
      </c>
      <c r="AI8" s="32">
        <f t="shared" si="12"/>
        <v>9.0909090909090912E-2</v>
      </c>
      <c r="AJ8" s="39">
        <v>1</v>
      </c>
      <c r="AK8" s="32">
        <f t="shared" si="13"/>
        <v>4.5454545454545456E-2</v>
      </c>
      <c r="AL8" s="31">
        <v>12.06</v>
      </c>
      <c r="AM8" s="32">
        <f t="shared" si="14"/>
        <v>0.54818181818181821</v>
      </c>
      <c r="AN8" s="31">
        <v>1</v>
      </c>
      <c r="AO8" s="32">
        <v>0</v>
      </c>
      <c r="AP8" s="109">
        <v>0</v>
      </c>
      <c r="AQ8" s="109">
        <v>0</v>
      </c>
    </row>
    <row r="9" spans="1:43">
      <c r="A9" t="s">
        <v>704</v>
      </c>
      <c r="B9" t="s">
        <v>940</v>
      </c>
      <c r="C9" s="31">
        <v>2005</v>
      </c>
      <c r="D9" s="27">
        <v>2013</v>
      </c>
      <c r="E9" s="32">
        <f t="shared" si="0"/>
        <v>8</v>
      </c>
      <c r="F9" s="31">
        <v>2</v>
      </c>
      <c r="G9" s="36">
        <v>0</v>
      </c>
      <c r="H9" s="27">
        <f t="shared" si="1"/>
        <v>0</v>
      </c>
      <c r="I9" s="36">
        <v>0</v>
      </c>
      <c r="J9" s="32">
        <f t="shared" si="2"/>
        <v>0</v>
      </c>
      <c r="K9" s="31">
        <v>2</v>
      </c>
      <c r="L9" s="36">
        <v>0</v>
      </c>
      <c r="M9" s="27">
        <f t="shared" si="3"/>
        <v>0</v>
      </c>
      <c r="N9" s="36">
        <v>0</v>
      </c>
      <c r="O9" s="32">
        <f t="shared" si="4"/>
        <v>0</v>
      </c>
      <c r="P9" s="31">
        <v>1</v>
      </c>
      <c r="Q9" s="36">
        <v>0</v>
      </c>
      <c r="R9" s="27">
        <f t="shared" si="5"/>
        <v>0</v>
      </c>
      <c r="S9" s="36">
        <v>0</v>
      </c>
      <c r="T9" s="32">
        <f t="shared" si="6"/>
        <v>0</v>
      </c>
      <c r="U9" s="31">
        <v>1</v>
      </c>
      <c r="V9" s="36">
        <v>0</v>
      </c>
      <c r="W9" s="27">
        <f t="shared" si="7"/>
        <v>0</v>
      </c>
      <c r="X9" s="36">
        <v>0</v>
      </c>
      <c r="Y9" s="32">
        <f t="shared" si="8"/>
        <v>0</v>
      </c>
      <c r="Z9" s="31">
        <v>0</v>
      </c>
      <c r="AA9" s="36">
        <v>0</v>
      </c>
      <c r="AB9" s="27">
        <f t="shared" si="9"/>
        <v>0</v>
      </c>
      <c r="AC9" s="36">
        <v>0</v>
      </c>
      <c r="AD9" s="32">
        <f t="shared" si="10"/>
        <v>0</v>
      </c>
      <c r="AE9" s="31">
        <v>1</v>
      </c>
      <c r="AF9" s="36">
        <v>0</v>
      </c>
      <c r="AG9" s="27">
        <f t="shared" si="11"/>
        <v>0</v>
      </c>
      <c r="AH9" s="36">
        <v>0</v>
      </c>
      <c r="AI9" s="32">
        <f t="shared" si="12"/>
        <v>0</v>
      </c>
      <c r="AJ9" s="39">
        <v>0</v>
      </c>
      <c r="AK9" s="32">
        <f t="shared" si="13"/>
        <v>0</v>
      </c>
      <c r="AL9" s="31">
        <v>0</v>
      </c>
      <c r="AM9" s="32">
        <f t="shared" si="14"/>
        <v>0</v>
      </c>
      <c r="AN9" s="31">
        <v>0</v>
      </c>
      <c r="AO9" s="32">
        <v>0</v>
      </c>
      <c r="AP9" s="109">
        <v>0</v>
      </c>
      <c r="AQ9" s="109">
        <v>0</v>
      </c>
    </row>
    <row r="10" spans="1:43">
      <c r="A10" t="s">
        <v>705</v>
      </c>
      <c r="B10" t="s">
        <v>940</v>
      </c>
      <c r="C10" s="31">
        <v>1995</v>
      </c>
      <c r="D10" s="27">
        <v>2013</v>
      </c>
      <c r="E10" s="32">
        <f t="shared" si="0"/>
        <v>18</v>
      </c>
      <c r="F10" s="31">
        <v>8</v>
      </c>
      <c r="G10" s="36">
        <v>31</v>
      </c>
      <c r="H10" s="27">
        <f t="shared" si="1"/>
        <v>1.7222222222222223</v>
      </c>
      <c r="I10" s="36">
        <v>3</v>
      </c>
      <c r="J10" s="32">
        <f t="shared" si="2"/>
        <v>0.16666666666666666</v>
      </c>
      <c r="K10" s="31">
        <v>4</v>
      </c>
      <c r="L10" s="36">
        <v>22</v>
      </c>
      <c r="M10" s="27">
        <f t="shared" si="3"/>
        <v>1.2222222222222223</v>
      </c>
      <c r="N10" s="36">
        <v>1</v>
      </c>
      <c r="O10" s="32">
        <f t="shared" si="4"/>
        <v>5.5555555555555552E-2</v>
      </c>
      <c r="P10" s="31">
        <v>2</v>
      </c>
      <c r="Q10" s="36">
        <v>0</v>
      </c>
      <c r="R10" s="27">
        <f t="shared" si="5"/>
        <v>0</v>
      </c>
      <c r="S10" s="36">
        <v>0</v>
      </c>
      <c r="T10" s="32">
        <f t="shared" si="6"/>
        <v>0</v>
      </c>
      <c r="U10" s="31">
        <v>2</v>
      </c>
      <c r="V10" s="36">
        <v>22</v>
      </c>
      <c r="W10" s="27">
        <f t="shared" si="7"/>
        <v>1.2222222222222223</v>
      </c>
      <c r="X10" s="36">
        <v>1</v>
      </c>
      <c r="Y10" s="32">
        <f t="shared" si="8"/>
        <v>5.5555555555555552E-2</v>
      </c>
      <c r="Z10" s="31">
        <v>1</v>
      </c>
      <c r="AA10" s="36">
        <v>22</v>
      </c>
      <c r="AB10" s="27">
        <f t="shared" si="9"/>
        <v>1.2222222222222223</v>
      </c>
      <c r="AC10" s="36">
        <v>1</v>
      </c>
      <c r="AD10" s="32">
        <f t="shared" si="10"/>
        <v>5.5555555555555552E-2</v>
      </c>
      <c r="AE10" s="31">
        <v>4</v>
      </c>
      <c r="AF10" s="36">
        <v>26</v>
      </c>
      <c r="AG10" s="27">
        <f t="shared" si="11"/>
        <v>1.4444444444444444</v>
      </c>
      <c r="AH10" s="36">
        <v>2</v>
      </c>
      <c r="AI10" s="32">
        <f t="shared" si="12"/>
        <v>0.1111111111111111</v>
      </c>
      <c r="AJ10" s="39">
        <v>0</v>
      </c>
      <c r="AK10" s="32">
        <f t="shared" si="13"/>
        <v>0</v>
      </c>
      <c r="AL10" s="31">
        <v>0</v>
      </c>
      <c r="AM10" s="32">
        <f t="shared" si="14"/>
        <v>0</v>
      </c>
      <c r="AN10" s="31">
        <v>0</v>
      </c>
      <c r="AO10" s="32">
        <v>3</v>
      </c>
      <c r="AP10" s="109">
        <v>0</v>
      </c>
      <c r="AQ10" s="109">
        <v>0</v>
      </c>
    </row>
    <row r="11" spans="1:43">
      <c r="A11" t="s">
        <v>706</v>
      </c>
      <c r="B11" t="s">
        <v>940</v>
      </c>
      <c r="C11" s="31">
        <v>2001</v>
      </c>
      <c r="D11" s="27">
        <v>2013</v>
      </c>
      <c r="E11" s="32">
        <f t="shared" si="0"/>
        <v>12</v>
      </c>
      <c r="F11" s="31">
        <v>10</v>
      </c>
      <c r="G11" s="36">
        <v>34</v>
      </c>
      <c r="H11" s="27">
        <f t="shared" si="1"/>
        <v>2.8333333333333335</v>
      </c>
      <c r="I11" s="36">
        <v>3</v>
      </c>
      <c r="J11" s="32">
        <f t="shared" si="2"/>
        <v>0.25</v>
      </c>
      <c r="K11" s="31">
        <v>8</v>
      </c>
      <c r="L11" s="36">
        <v>27</v>
      </c>
      <c r="M11" s="27">
        <f t="shared" si="3"/>
        <v>2.25</v>
      </c>
      <c r="N11" s="36">
        <v>2</v>
      </c>
      <c r="O11" s="32">
        <f t="shared" si="4"/>
        <v>0.16666666666666666</v>
      </c>
      <c r="P11" s="31">
        <v>1</v>
      </c>
      <c r="Q11" s="36">
        <v>2</v>
      </c>
      <c r="R11" s="27">
        <f t="shared" si="5"/>
        <v>0.16666666666666666</v>
      </c>
      <c r="S11" s="36">
        <v>1</v>
      </c>
      <c r="T11" s="32">
        <f t="shared" si="6"/>
        <v>8.3333333333333329E-2</v>
      </c>
      <c r="U11" s="31">
        <v>7</v>
      </c>
      <c r="V11" s="36">
        <v>25</v>
      </c>
      <c r="W11" s="27">
        <f t="shared" si="7"/>
        <v>2.0833333333333335</v>
      </c>
      <c r="X11" s="36">
        <v>2</v>
      </c>
      <c r="Y11" s="32">
        <f t="shared" si="8"/>
        <v>0.16666666666666666</v>
      </c>
      <c r="Z11" s="31">
        <v>6</v>
      </c>
      <c r="AA11" s="36">
        <v>25</v>
      </c>
      <c r="AB11" s="27">
        <f t="shared" si="9"/>
        <v>2.0833333333333335</v>
      </c>
      <c r="AC11" s="36">
        <v>2</v>
      </c>
      <c r="AD11" s="32">
        <f t="shared" si="10"/>
        <v>0.16666666666666666</v>
      </c>
      <c r="AE11" s="31">
        <v>4</v>
      </c>
      <c r="AF11" s="36">
        <v>25</v>
      </c>
      <c r="AG11" s="27">
        <f t="shared" si="11"/>
        <v>2.0833333333333335</v>
      </c>
      <c r="AH11" s="36">
        <v>2</v>
      </c>
      <c r="AI11" s="32">
        <f t="shared" si="12"/>
        <v>0.16666666666666666</v>
      </c>
      <c r="AJ11" s="39">
        <v>1</v>
      </c>
      <c r="AK11" s="32">
        <f t="shared" si="13"/>
        <v>8.3333333333333329E-2</v>
      </c>
      <c r="AL11" s="31">
        <v>10</v>
      </c>
      <c r="AM11" s="32">
        <f t="shared" si="14"/>
        <v>0.83333333333333337</v>
      </c>
      <c r="AN11" s="31">
        <v>0</v>
      </c>
      <c r="AO11" s="32">
        <v>0</v>
      </c>
      <c r="AP11" s="109">
        <v>0</v>
      </c>
      <c r="AQ11" s="109">
        <v>0</v>
      </c>
    </row>
    <row r="12" spans="1:43">
      <c r="A12" t="s">
        <v>714</v>
      </c>
      <c r="B12" t="s">
        <v>940</v>
      </c>
      <c r="C12" s="31">
        <v>1984</v>
      </c>
      <c r="D12" s="27">
        <v>2013</v>
      </c>
      <c r="E12" s="32">
        <f t="shared" si="0"/>
        <v>29</v>
      </c>
      <c r="F12" s="31">
        <v>56</v>
      </c>
      <c r="G12" s="36">
        <v>565</v>
      </c>
      <c r="H12" s="27">
        <f t="shared" si="1"/>
        <v>19.482758620689655</v>
      </c>
      <c r="I12" s="36">
        <v>11</v>
      </c>
      <c r="J12" s="32">
        <f t="shared" si="2"/>
        <v>0.37931034482758619</v>
      </c>
      <c r="K12" s="31">
        <v>48</v>
      </c>
      <c r="L12" s="36">
        <v>492</v>
      </c>
      <c r="M12" s="27">
        <f t="shared" si="3"/>
        <v>16.96551724137931</v>
      </c>
      <c r="N12" s="36">
        <v>10</v>
      </c>
      <c r="O12" s="32">
        <f t="shared" si="4"/>
        <v>0.34482758620689657</v>
      </c>
      <c r="P12" s="31">
        <v>21</v>
      </c>
      <c r="Q12" s="36">
        <v>174</v>
      </c>
      <c r="R12" s="27">
        <f t="shared" si="5"/>
        <v>6</v>
      </c>
      <c r="S12" s="36">
        <v>8</v>
      </c>
      <c r="T12" s="32">
        <f t="shared" si="6"/>
        <v>0.27586206896551724</v>
      </c>
      <c r="U12" s="31">
        <v>27</v>
      </c>
      <c r="V12" s="36">
        <v>318</v>
      </c>
      <c r="W12" s="27">
        <f t="shared" si="7"/>
        <v>10.96551724137931</v>
      </c>
      <c r="X12" s="36">
        <v>8</v>
      </c>
      <c r="Y12" s="32">
        <f t="shared" si="8"/>
        <v>0.27586206896551724</v>
      </c>
      <c r="Z12" s="31">
        <v>15</v>
      </c>
      <c r="AA12" s="36">
        <v>68</v>
      </c>
      <c r="AB12" s="27">
        <f t="shared" si="9"/>
        <v>2.3448275862068964</v>
      </c>
      <c r="AC12" s="36">
        <v>5</v>
      </c>
      <c r="AD12" s="32">
        <f t="shared" si="10"/>
        <v>0.17241379310344829</v>
      </c>
      <c r="AE12" s="31">
        <v>12</v>
      </c>
      <c r="AF12" s="36">
        <v>253</v>
      </c>
      <c r="AG12" s="27">
        <f t="shared" si="11"/>
        <v>8.7241379310344822</v>
      </c>
      <c r="AH12" s="36">
        <v>7</v>
      </c>
      <c r="AI12" s="32">
        <f t="shared" si="12"/>
        <v>0.2413793103448276</v>
      </c>
      <c r="AJ12" s="39">
        <v>0</v>
      </c>
      <c r="AK12" s="32">
        <f t="shared" si="13"/>
        <v>0</v>
      </c>
      <c r="AL12" s="31">
        <v>0</v>
      </c>
      <c r="AM12" s="32">
        <f t="shared" si="14"/>
        <v>0</v>
      </c>
      <c r="AN12" s="31">
        <v>0</v>
      </c>
      <c r="AO12" s="32">
        <v>0</v>
      </c>
      <c r="AP12" s="109">
        <v>0</v>
      </c>
      <c r="AQ12" s="109">
        <v>0</v>
      </c>
    </row>
    <row r="13" spans="1:43">
      <c r="A13" t="s">
        <v>707</v>
      </c>
      <c r="B13" t="s">
        <v>940</v>
      </c>
      <c r="C13" s="31">
        <v>1995</v>
      </c>
      <c r="D13" s="27">
        <v>2013</v>
      </c>
      <c r="E13" s="32">
        <f t="shared" si="0"/>
        <v>18</v>
      </c>
      <c r="F13" s="31">
        <v>18</v>
      </c>
      <c r="G13" s="36">
        <v>246</v>
      </c>
      <c r="H13" s="27">
        <f t="shared" si="1"/>
        <v>13.666666666666666</v>
      </c>
      <c r="I13" s="36">
        <v>8</v>
      </c>
      <c r="J13" s="32">
        <f t="shared" si="2"/>
        <v>0.44444444444444442</v>
      </c>
      <c r="K13" s="31">
        <v>15</v>
      </c>
      <c r="L13" s="36">
        <v>231</v>
      </c>
      <c r="M13" s="27">
        <f t="shared" si="3"/>
        <v>12.833333333333334</v>
      </c>
      <c r="N13" s="36">
        <v>7</v>
      </c>
      <c r="O13" s="32">
        <f t="shared" si="4"/>
        <v>0.3888888888888889</v>
      </c>
      <c r="P13" s="31">
        <v>2</v>
      </c>
      <c r="Q13" s="36">
        <v>20</v>
      </c>
      <c r="R13" s="27">
        <f t="shared" si="5"/>
        <v>1.1111111111111112</v>
      </c>
      <c r="S13" s="36">
        <v>2</v>
      </c>
      <c r="T13" s="32">
        <f t="shared" si="6"/>
        <v>0.1111111111111111</v>
      </c>
      <c r="U13" s="31">
        <v>13</v>
      </c>
      <c r="V13" s="36">
        <v>211</v>
      </c>
      <c r="W13" s="27">
        <f t="shared" si="7"/>
        <v>11.722222222222221</v>
      </c>
      <c r="X13" s="36">
        <v>6</v>
      </c>
      <c r="Y13" s="32">
        <f t="shared" si="8"/>
        <v>0.33333333333333331</v>
      </c>
      <c r="Z13" s="31">
        <v>11</v>
      </c>
      <c r="AA13" s="36">
        <v>194</v>
      </c>
      <c r="AB13" s="27">
        <f t="shared" si="9"/>
        <v>10.777777777777779</v>
      </c>
      <c r="AC13" s="36">
        <v>5</v>
      </c>
      <c r="AD13" s="32">
        <f t="shared" si="10"/>
        <v>0.27777777777777779</v>
      </c>
      <c r="AE13" s="31">
        <v>11</v>
      </c>
      <c r="AF13" s="36">
        <v>212</v>
      </c>
      <c r="AG13" s="27">
        <f t="shared" si="11"/>
        <v>11.777777777777779</v>
      </c>
      <c r="AH13" s="36">
        <v>7</v>
      </c>
      <c r="AI13" s="32">
        <f t="shared" si="12"/>
        <v>0.3888888888888889</v>
      </c>
      <c r="AJ13" s="39">
        <v>1</v>
      </c>
      <c r="AK13" s="32">
        <f t="shared" si="13"/>
        <v>5.5555555555555552E-2</v>
      </c>
      <c r="AL13" s="31">
        <v>14.411</v>
      </c>
      <c r="AM13" s="32">
        <f t="shared" si="14"/>
        <v>0.80061111111111105</v>
      </c>
      <c r="AN13" s="31">
        <v>0</v>
      </c>
      <c r="AO13" s="32">
        <v>0</v>
      </c>
      <c r="AP13" s="109">
        <v>0</v>
      </c>
      <c r="AQ13" s="109">
        <v>0</v>
      </c>
    </row>
    <row r="14" spans="1:43">
      <c r="A14" t="s">
        <v>708</v>
      </c>
      <c r="B14" t="s">
        <v>940</v>
      </c>
      <c r="C14" s="31">
        <v>1980</v>
      </c>
      <c r="D14" s="27">
        <v>2013</v>
      </c>
      <c r="E14" s="32">
        <f t="shared" si="0"/>
        <v>33</v>
      </c>
      <c r="F14" s="31">
        <v>3</v>
      </c>
      <c r="G14" s="36">
        <v>1</v>
      </c>
      <c r="H14" s="27">
        <f t="shared" si="1"/>
        <v>3.0303030303030304E-2</v>
      </c>
      <c r="I14" s="36">
        <v>1</v>
      </c>
      <c r="J14" s="32">
        <f t="shared" si="2"/>
        <v>3.0303030303030304E-2</v>
      </c>
      <c r="K14" s="31">
        <v>1</v>
      </c>
      <c r="L14" s="36">
        <v>1</v>
      </c>
      <c r="M14" s="27">
        <f t="shared" si="3"/>
        <v>3.0303030303030304E-2</v>
      </c>
      <c r="N14" s="36">
        <v>1</v>
      </c>
      <c r="O14" s="32">
        <f t="shared" si="4"/>
        <v>3.0303030303030304E-2</v>
      </c>
      <c r="P14" s="31">
        <v>1</v>
      </c>
      <c r="Q14" s="36">
        <v>1</v>
      </c>
      <c r="R14" s="27">
        <f t="shared" si="5"/>
        <v>3.0303030303030304E-2</v>
      </c>
      <c r="S14" s="36">
        <v>1</v>
      </c>
      <c r="T14" s="32">
        <f t="shared" si="6"/>
        <v>3.0303030303030304E-2</v>
      </c>
      <c r="U14" s="31">
        <v>0</v>
      </c>
      <c r="V14" s="36">
        <v>0</v>
      </c>
      <c r="W14" s="27">
        <f t="shared" si="7"/>
        <v>0</v>
      </c>
      <c r="X14" s="36">
        <v>0</v>
      </c>
      <c r="Y14" s="32">
        <f t="shared" si="8"/>
        <v>0</v>
      </c>
      <c r="Z14" s="31">
        <v>0</v>
      </c>
      <c r="AA14" s="36">
        <v>0</v>
      </c>
      <c r="AB14" s="27">
        <f t="shared" si="9"/>
        <v>0</v>
      </c>
      <c r="AC14" s="36">
        <v>0</v>
      </c>
      <c r="AD14" s="32">
        <f t="shared" si="10"/>
        <v>0</v>
      </c>
      <c r="AE14" s="31">
        <v>0</v>
      </c>
      <c r="AF14" s="36">
        <v>0</v>
      </c>
      <c r="AG14" s="27">
        <f t="shared" si="11"/>
        <v>0</v>
      </c>
      <c r="AH14" s="36">
        <v>0</v>
      </c>
      <c r="AI14" s="32">
        <f t="shared" si="12"/>
        <v>0</v>
      </c>
      <c r="AJ14" s="39">
        <v>0</v>
      </c>
      <c r="AK14" s="32">
        <f t="shared" si="13"/>
        <v>0</v>
      </c>
      <c r="AL14" s="31">
        <v>0</v>
      </c>
      <c r="AM14" s="32">
        <f t="shared" si="14"/>
        <v>0</v>
      </c>
      <c r="AN14" s="31">
        <v>0</v>
      </c>
      <c r="AO14" s="32">
        <v>0</v>
      </c>
      <c r="AP14" s="109">
        <v>0</v>
      </c>
      <c r="AQ14" s="109">
        <v>0</v>
      </c>
    </row>
    <row r="15" spans="1:43">
      <c r="A15" t="s">
        <v>709</v>
      </c>
      <c r="B15" t="s">
        <v>940</v>
      </c>
      <c r="C15" s="31">
        <v>1996</v>
      </c>
      <c r="D15" s="27">
        <v>2013</v>
      </c>
      <c r="E15" s="32">
        <f t="shared" si="0"/>
        <v>17</v>
      </c>
      <c r="F15" s="31">
        <v>7</v>
      </c>
      <c r="G15" s="36">
        <v>31</v>
      </c>
      <c r="H15" s="27">
        <f t="shared" si="1"/>
        <v>1.8235294117647058</v>
      </c>
      <c r="I15" s="36">
        <v>4</v>
      </c>
      <c r="J15" s="32">
        <f t="shared" si="2"/>
        <v>0.23529411764705882</v>
      </c>
      <c r="K15" s="31">
        <v>2</v>
      </c>
      <c r="L15" s="36">
        <v>10</v>
      </c>
      <c r="M15" s="27">
        <f t="shared" si="3"/>
        <v>0.58823529411764708</v>
      </c>
      <c r="N15" s="36">
        <v>2</v>
      </c>
      <c r="O15" s="32">
        <f t="shared" si="4"/>
        <v>0.11764705882352941</v>
      </c>
      <c r="P15" s="31">
        <v>0</v>
      </c>
      <c r="Q15" s="36">
        <v>0</v>
      </c>
      <c r="R15" s="27">
        <f t="shared" si="5"/>
        <v>0</v>
      </c>
      <c r="S15" s="36">
        <v>0</v>
      </c>
      <c r="T15" s="32">
        <f t="shared" si="6"/>
        <v>0</v>
      </c>
      <c r="U15" s="31">
        <v>2</v>
      </c>
      <c r="V15" s="36">
        <v>10</v>
      </c>
      <c r="W15" s="27">
        <f t="shared" si="7"/>
        <v>0.58823529411764708</v>
      </c>
      <c r="X15" s="36">
        <v>2</v>
      </c>
      <c r="Y15" s="32">
        <f t="shared" si="8"/>
        <v>0.11764705882352941</v>
      </c>
      <c r="Z15" s="31">
        <v>0</v>
      </c>
      <c r="AA15" s="36">
        <v>0</v>
      </c>
      <c r="AB15" s="27">
        <f t="shared" si="9"/>
        <v>0</v>
      </c>
      <c r="AC15" s="36">
        <v>0</v>
      </c>
      <c r="AD15" s="32">
        <f t="shared" si="10"/>
        <v>0</v>
      </c>
      <c r="AE15" s="31">
        <v>2</v>
      </c>
      <c r="AF15" s="36">
        <v>10</v>
      </c>
      <c r="AG15" s="27">
        <f t="shared" si="11"/>
        <v>0.58823529411764708</v>
      </c>
      <c r="AH15" s="36">
        <v>2</v>
      </c>
      <c r="AI15" s="32">
        <f t="shared" si="12"/>
        <v>0.11764705882352941</v>
      </c>
      <c r="AJ15" s="39">
        <v>0</v>
      </c>
      <c r="AK15" s="32">
        <f t="shared" si="13"/>
        <v>0</v>
      </c>
      <c r="AL15" s="31">
        <v>6.8620000000000001</v>
      </c>
      <c r="AM15" s="32">
        <f t="shared" si="14"/>
        <v>0.40364705882352941</v>
      </c>
      <c r="AN15" s="31">
        <v>0</v>
      </c>
      <c r="AO15" s="32">
        <v>0</v>
      </c>
      <c r="AP15" s="109">
        <v>0</v>
      </c>
      <c r="AQ15" s="109">
        <v>0</v>
      </c>
    </row>
    <row r="16" spans="1:43">
      <c r="A16" t="s">
        <v>710</v>
      </c>
      <c r="B16" t="s">
        <v>940</v>
      </c>
      <c r="C16" s="31">
        <v>2002</v>
      </c>
      <c r="D16" s="27">
        <v>2013</v>
      </c>
      <c r="E16" s="32">
        <f t="shared" si="0"/>
        <v>11</v>
      </c>
      <c r="F16" s="31">
        <v>10</v>
      </c>
      <c r="G16" s="36">
        <v>59</v>
      </c>
      <c r="H16" s="27">
        <f t="shared" si="1"/>
        <v>5.3636363636363633</v>
      </c>
      <c r="I16" s="36">
        <v>4</v>
      </c>
      <c r="J16" s="32">
        <f t="shared" si="2"/>
        <v>0.36363636363636365</v>
      </c>
      <c r="K16" s="31">
        <v>9</v>
      </c>
      <c r="L16" s="36">
        <v>55</v>
      </c>
      <c r="M16" s="27">
        <f t="shared" si="3"/>
        <v>5</v>
      </c>
      <c r="N16" s="36">
        <v>3</v>
      </c>
      <c r="O16" s="32">
        <f t="shared" si="4"/>
        <v>0.27272727272727271</v>
      </c>
      <c r="P16" s="31">
        <v>1</v>
      </c>
      <c r="Q16" s="36">
        <v>1</v>
      </c>
      <c r="R16" s="27">
        <f t="shared" si="5"/>
        <v>9.0909090909090912E-2</v>
      </c>
      <c r="S16" s="36">
        <v>1</v>
      </c>
      <c r="T16" s="32">
        <f t="shared" si="6"/>
        <v>9.0909090909090912E-2</v>
      </c>
      <c r="U16" s="31">
        <v>8</v>
      </c>
      <c r="V16" s="36">
        <v>54</v>
      </c>
      <c r="W16" s="27">
        <f t="shared" si="7"/>
        <v>4.9090909090909092</v>
      </c>
      <c r="X16" s="36">
        <v>3</v>
      </c>
      <c r="Y16" s="32">
        <f t="shared" si="8"/>
        <v>0.27272727272727271</v>
      </c>
      <c r="Z16" s="31">
        <v>4</v>
      </c>
      <c r="AA16" s="36">
        <v>21</v>
      </c>
      <c r="AB16" s="27">
        <f t="shared" si="9"/>
        <v>1.9090909090909092</v>
      </c>
      <c r="AC16" s="36">
        <v>2</v>
      </c>
      <c r="AD16" s="32">
        <f t="shared" si="10"/>
        <v>0.18181818181818182</v>
      </c>
      <c r="AE16" s="31">
        <v>8</v>
      </c>
      <c r="AF16" s="36">
        <v>54</v>
      </c>
      <c r="AG16" s="27">
        <f t="shared" si="11"/>
        <v>4.9090909090909092</v>
      </c>
      <c r="AH16" s="36">
        <v>3</v>
      </c>
      <c r="AI16" s="32">
        <f t="shared" si="12"/>
        <v>0.27272727272727271</v>
      </c>
      <c r="AJ16" s="39">
        <v>0</v>
      </c>
      <c r="AK16" s="32">
        <f t="shared" si="13"/>
        <v>0</v>
      </c>
      <c r="AL16" s="31">
        <v>9.51</v>
      </c>
      <c r="AM16" s="32">
        <f t="shared" si="14"/>
        <v>0.86454545454545451</v>
      </c>
      <c r="AN16" s="31">
        <v>0</v>
      </c>
      <c r="AO16" s="32">
        <v>0</v>
      </c>
      <c r="AP16" s="109">
        <v>0</v>
      </c>
      <c r="AQ16" s="109">
        <v>0</v>
      </c>
    </row>
    <row r="17" spans="1:43">
      <c r="A17" s="3" t="s">
        <v>711</v>
      </c>
      <c r="B17" s="3" t="s">
        <v>941</v>
      </c>
      <c r="C17" s="31">
        <v>1998</v>
      </c>
      <c r="D17" s="27">
        <v>2013</v>
      </c>
      <c r="E17" s="32">
        <f t="shared" si="0"/>
        <v>15</v>
      </c>
      <c r="F17" s="31">
        <v>8</v>
      </c>
      <c r="G17" s="36">
        <v>10</v>
      </c>
      <c r="H17" s="27">
        <f t="shared" si="1"/>
        <v>0.66666666666666663</v>
      </c>
      <c r="I17" s="36">
        <v>2</v>
      </c>
      <c r="J17" s="32">
        <f t="shared" si="2"/>
        <v>0.13333333333333333</v>
      </c>
      <c r="K17" s="31">
        <v>6</v>
      </c>
      <c r="L17" s="36">
        <v>6</v>
      </c>
      <c r="M17" s="27">
        <f t="shared" si="3"/>
        <v>0.4</v>
      </c>
      <c r="N17" s="36">
        <v>1</v>
      </c>
      <c r="O17" s="32">
        <f t="shared" si="4"/>
        <v>6.6666666666666666E-2</v>
      </c>
      <c r="P17" s="31">
        <v>1</v>
      </c>
      <c r="Q17" s="36">
        <v>0</v>
      </c>
      <c r="R17" s="27">
        <f t="shared" si="5"/>
        <v>0</v>
      </c>
      <c r="S17" s="36">
        <v>0</v>
      </c>
      <c r="T17" s="32">
        <f t="shared" si="6"/>
        <v>0</v>
      </c>
      <c r="U17" s="31">
        <v>5</v>
      </c>
      <c r="V17" s="36">
        <v>6</v>
      </c>
      <c r="W17" s="27">
        <f t="shared" si="7"/>
        <v>0.4</v>
      </c>
      <c r="X17" s="36">
        <v>1</v>
      </c>
      <c r="Y17" s="32">
        <f t="shared" si="8"/>
        <v>6.6666666666666666E-2</v>
      </c>
      <c r="Z17" s="31">
        <v>2</v>
      </c>
      <c r="AA17" s="36">
        <v>5</v>
      </c>
      <c r="AB17" s="27">
        <f t="shared" si="9"/>
        <v>0.33333333333333331</v>
      </c>
      <c r="AC17" s="36">
        <v>1</v>
      </c>
      <c r="AD17" s="32">
        <f t="shared" si="10"/>
        <v>6.6666666666666666E-2</v>
      </c>
      <c r="AE17" s="31">
        <v>2</v>
      </c>
      <c r="AF17" s="36">
        <v>5</v>
      </c>
      <c r="AG17" s="27">
        <f t="shared" si="11"/>
        <v>0.33333333333333331</v>
      </c>
      <c r="AH17" s="36">
        <v>1</v>
      </c>
      <c r="AI17" s="32">
        <f t="shared" si="12"/>
        <v>6.6666666666666666E-2</v>
      </c>
      <c r="AJ17" s="39">
        <v>2</v>
      </c>
      <c r="AK17" s="32">
        <f t="shared" si="13"/>
        <v>0.13333333333333333</v>
      </c>
      <c r="AL17" s="31">
        <v>7.7450000000000001</v>
      </c>
      <c r="AM17" s="32">
        <f t="shared" si="14"/>
        <v>0.51633333333333331</v>
      </c>
      <c r="AN17" s="31">
        <v>0</v>
      </c>
      <c r="AO17" s="32">
        <v>0</v>
      </c>
      <c r="AP17" s="109">
        <v>0</v>
      </c>
      <c r="AQ17" s="109">
        <v>0</v>
      </c>
    </row>
    <row r="18" spans="1:43">
      <c r="A18" t="s">
        <v>712</v>
      </c>
      <c r="B18" t="s">
        <v>940</v>
      </c>
      <c r="C18" s="31">
        <v>1983</v>
      </c>
      <c r="D18" s="27">
        <v>2013</v>
      </c>
      <c r="E18" s="32">
        <f t="shared" si="0"/>
        <v>30</v>
      </c>
      <c r="F18" s="31">
        <v>1</v>
      </c>
      <c r="G18" s="36">
        <v>2</v>
      </c>
      <c r="H18" s="27">
        <f t="shared" si="1"/>
        <v>6.6666666666666666E-2</v>
      </c>
      <c r="I18" s="36">
        <v>1</v>
      </c>
      <c r="J18" s="32">
        <f t="shared" si="2"/>
        <v>3.3333333333333333E-2</v>
      </c>
      <c r="K18" s="31">
        <v>0</v>
      </c>
      <c r="L18" s="36">
        <v>0</v>
      </c>
      <c r="M18" s="27">
        <f t="shared" si="3"/>
        <v>0</v>
      </c>
      <c r="N18" s="36">
        <v>0</v>
      </c>
      <c r="O18" s="32">
        <f t="shared" si="4"/>
        <v>0</v>
      </c>
      <c r="P18" s="31">
        <v>0</v>
      </c>
      <c r="Q18" s="36">
        <v>0</v>
      </c>
      <c r="R18" s="27">
        <f t="shared" si="5"/>
        <v>0</v>
      </c>
      <c r="S18" s="36">
        <v>0</v>
      </c>
      <c r="T18" s="32">
        <f t="shared" si="6"/>
        <v>0</v>
      </c>
      <c r="U18" s="31">
        <v>0</v>
      </c>
      <c r="V18" s="36">
        <v>0</v>
      </c>
      <c r="W18" s="27">
        <f t="shared" si="7"/>
        <v>0</v>
      </c>
      <c r="X18" s="36">
        <v>0</v>
      </c>
      <c r="Y18" s="32">
        <f t="shared" si="8"/>
        <v>0</v>
      </c>
      <c r="Z18" s="31">
        <v>0</v>
      </c>
      <c r="AA18" s="36">
        <v>0</v>
      </c>
      <c r="AB18" s="27">
        <f t="shared" si="9"/>
        <v>0</v>
      </c>
      <c r="AC18" s="36">
        <v>0</v>
      </c>
      <c r="AD18" s="32">
        <f t="shared" si="10"/>
        <v>0</v>
      </c>
      <c r="AE18" s="31">
        <v>1</v>
      </c>
      <c r="AF18" s="36">
        <v>2</v>
      </c>
      <c r="AG18" s="27">
        <f t="shared" si="11"/>
        <v>6.6666666666666666E-2</v>
      </c>
      <c r="AH18" s="36">
        <v>1</v>
      </c>
      <c r="AI18" s="32">
        <f t="shared" si="12"/>
        <v>3.3333333333333333E-2</v>
      </c>
      <c r="AJ18" s="39">
        <v>0</v>
      </c>
      <c r="AK18" s="32">
        <f t="shared" si="13"/>
        <v>0</v>
      </c>
      <c r="AL18" s="31">
        <v>9.4109999999999996</v>
      </c>
      <c r="AM18" s="32">
        <f t="shared" si="14"/>
        <v>0.31369999999999998</v>
      </c>
      <c r="AN18" s="31">
        <v>0</v>
      </c>
      <c r="AO18" s="32">
        <v>0</v>
      </c>
      <c r="AP18" s="109">
        <v>0</v>
      </c>
      <c r="AQ18" s="109">
        <v>0</v>
      </c>
    </row>
    <row r="19" spans="1:43" ht="15" thickBot="1">
      <c r="A19" t="s">
        <v>713</v>
      </c>
      <c r="B19" t="s">
        <v>940</v>
      </c>
      <c r="C19" s="33">
        <v>1997</v>
      </c>
      <c r="D19" s="34">
        <v>2013</v>
      </c>
      <c r="E19" s="35">
        <f t="shared" si="0"/>
        <v>16</v>
      </c>
      <c r="F19" s="33">
        <v>1</v>
      </c>
      <c r="G19" s="34">
        <v>0</v>
      </c>
      <c r="H19" s="34">
        <f t="shared" si="1"/>
        <v>0</v>
      </c>
      <c r="I19" s="34">
        <v>0</v>
      </c>
      <c r="J19" s="35">
        <f t="shared" si="2"/>
        <v>0</v>
      </c>
      <c r="K19" s="33">
        <v>1</v>
      </c>
      <c r="L19" s="34">
        <v>0</v>
      </c>
      <c r="M19" s="34">
        <f t="shared" si="3"/>
        <v>0</v>
      </c>
      <c r="N19" s="34">
        <v>0</v>
      </c>
      <c r="O19" s="35">
        <f t="shared" si="4"/>
        <v>0</v>
      </c>
      <c r="P19" s="33">
        <v>1</v>
      </c>
      <c r="Q19" s="34">
        <v>0</v>
      </c>
      <c r="R19" s="34">
        <f t="shared" si="5"/>
        <v>0</v>
      </c>
      <c r="S19" s="34">
        <v>0</v>
      </c>
      <c r="T19" s="35">
        <f t="shared" si="6"/>
        <v>0</v>
      </c>
      <c r="U19" s="33">
        <v>0</v>
      </c>
      <c r="V19" s="34">
        <v>0</v>
      </c>
      <c r="W19" s="34">
        <f t="shared" si="7"/>
        <v>0</v>
      </c>
      <c r="X19" s="34">
        <v>0</v>
      </c>
      <c r="Y19" s="35">
        <f t="shared" si="8"/>
        <v>0</v>
      </c>
      <c r="Z19" s="33">
        <v>1</v>
      </c>
      <c r="AA19" s="34">
        <v>0</v>
      </c>
      <c r="AB19" s="34">
        <f t="shared" si="9"/>
        <v>0</v>
      </c>
      <c r="AC19" s="34">
        <v>0</v>
      </c>
      <c r="AD19" s="35">
        <f t="shared" si="10"/>
        <v>0</v>
      </c>
      <c r="AE19" s="33">
        <v>1</v>
      </c>
      <c r="AF19" s="34">
        <v>0</v>
      </c>
      <c r="AG19" s="34">
        <f t="shared" si="11"/>
        <v>0</v>
      </c>
      <c r="AH19" s="34">
        <v>0</v>
      </c>
      <c r="AI19" s="35">
        <f t="shared" si="12"/>
        <v>0</v>
      </c>
      <c r="AJ19" s="74">
        <v>0</v>
      </c>
      <c r="AK19" s="35">
        <f t="shared" si="13"/>
        <v>0</v>
      </c>
      <c r="AL19" s="33">
        <v>9.7059999999999995</v>
      </c>
      <c r="AM19" s="35">
        <f t="shared" si="14"/>
        <v>0.60662499999999997</v>
      </c>
      <c r="AN19" s="33">
        <v>0</v>
      </c>
      <c r="AO19" s="35">
        <v>0</v>
      </c>
      <c r="AP19" s="88">
        <v>0</v>
      </c>
      <c r="AQ19" s="88">
        <v>0</v>
      </c>
    </row>
    <row r="20" spans="1:43">
      <c r="A20" t="s">
        <v>1253</v>
      </c>
      <c r="B20">
        <v>15</v>
      </c>
      <c r="G20">
        <f>SUM(G5:G19)</f>
        <v>1278</v>
      </c>
      <c r="H20" s="20">
        <f>SUM(H5:H19)</f>
        <v>59.992238755905078</v>
      </c>
      <c r="I20">
        <f>SUM(I5:I19)</f>
        <v>57</v>
      </c>
      <c r="J20">
        <f>SUM(J5:J19)</f>
        <v>3.110093132963315</v>
      </c>
      <c r="L20">
        <f>SUM(L5:L19)</f>
        <v>1018</v>
      </c>
      <c r="M20" s="20">
        <f>SUM(M5:M19)</f>
        <v>47.652172546416963</v>
      </c>
      <c r="N20">
        <f>SUM(N5:N19)</f>
        <v>41</v>
      </c>
      <c r="O20">
        <f>SUM(O5:O19)</f>
        <v>2.2286635612193426</v>
      </c>
      <c r="Q20">
        <f>SUM(Q5:Q19)</f>
        <v>236</v>
      </c>
      <c r="R20" s="20">
        <f>SUM(R5:R19)</f>
        <v>9.8989898989898997</v>
      </c>
      <c r="S20">
        <f>SUM(S5:S19)</f>
        <v>16</v>
      </c>
      <c r="T20">
        <f>SUM(T5:T19)</f>
        <v>0.88242772553117377</v>
      </c>
      <c r="V20">
        <f>SUM(V5:V19)</f>
        <v>782</v>
      </c>
      <c r="W20" s="20">
        <f>SUM(W5:W19)</f>
        <v>37.75318264742706</v>
      </c>
      <c r="X20">
        <f>SUM(X5:X19)</f>
        <v>35</v>
      </c>
      <c r="Y20">
        <f>SUM(Y5:Y19)</f>
        <v>1.8283849126648315</v>
      </c>
      <c r="AA20">
        <f>SUM(AA5:AA19)</f>
        <v>415</v>
      </c>
      <c r="AB20" s="20">
        <f>SUM(AB5:AB19)</f>
        <v>21.90891440029371</v>
      </c>
      <c r="AC20">
        <f>SUM(AC5:AC19)</f>
        <v>23</v>
      </c>
      <c r="AD20">
        <f>SUM(AD5:AD19)</f>
        <v>1.2178888135784687</v>
      </c>
      <c r="AF20">
        <f t="shared" ref="AF20:AM20" si="15">SUM(AF5:AF19)</f>
        <v>699</v>
      </c>
      <c r="AG20" s="20">
        <f t="shared" si="15"/>
        <v>34.562308387587301</v>
      </c>
      <c r="AH20">
        <f t="shared" si="15"/>
        <v>33</v>
      </c>
      <c r="AI20">
        <f t="shared" si="15"/>
        <v>1.7224375075794955</v>
      </c>
      <c r="AJ20">
        <f t="shared" si="15"/>
        <v>6</v>
      </c>
      <c r="AK20">
        <f t="shared" si="15"/>
        <v>0.3447037947037947</v>
      </c>
      <c r="AL20">
        <f t="shared" si="15"/>
        <v>108.72500000000001</v>
      </c>
      <c r="AM20">
        <f t="shared" si="15"/>
        <v>6.0329838660853365</v>
      </c>
      <c r="AN20">
        <f>SUM(AN5:AN19)</f>
        <v>1</v>
      </c>
      <c r="AO20">
        <f>SUM(AO5:AO19)</f>
        <v>3</v>
      </c>
      <c r="AP20">
        <v>1</v>
      </c>
      <c r="AQ20">
        <f>SUM(AQ5:AQ19)</f>
        <v>0</v>
      </c>
    </row>
    <row r="21" spans="1:43" ht="80" thickBot="1">
      <c r="G21" s="67" t="s">
        <v>1254</v>
      </c>
      <c r="H21" s="67" t="s">
        <v>1294</v>
      </c>
      <c r="I21" s="67" t="s">
        <v>1295</v>
      </c>
      <c r="J21" s="67" t="s">
        <v>1255</v>
      </c>
      <c r="K21" s="67"/>
      <c r="L21" s="67" t="s">
        <v>1256</v>
      </c>
      <c r="M21" s="67" t="s">
        <v>1296</v>
      </c>
      <c r="N21" s="67" t="s">
        <v>1297</v>
      </c>
      <c r="O21" s="67" t="s">
        <v>1257</v>
      </c>
      <c r="P21" s="67"/>
      <c r="Q21" s="67" t="s">
        <v>1258</v>
      </c>
      <c r="R21" s="67" t="s">
        <v>1298</v>
      </c>
      <c r="S21" s="67" t="s">
        <v>1299</v>
      </c>
      <c r="T21" s="67" t="s">
        <v>1259</v>
      </c>
      <c r="U21" s="67"/>
      <c r="V21" s="67" t="s">
        <v>1260</v>
      </c>
      <c r="W21" s="67" t="s">
        <v>1300</v>
      </c>
      <c r="X21" s="67" t="s">
        <v>1301</v>
      </c>
      <c r="Y21" s="67" t="s">
        <v>1261</v>
      </c>
      <c r="Z21" s="67"/>
      <c r="AA21" s="67" t="s">
        <v>1262</v>
      </c>
      <c r="AB21" s="67" t="s">
        <v>1304</v>
      </c>
      <c r="AC21" s="67" t="s">
        <v>1305</v>
      </c>
      <c r="AD21" s="67" t="s">
        <v>1263</v>
      </c>
      <c r="AE21" s="67"/>
      <c r="AF21" s="67" t="s">
        <v>1264</v>
      </c>
      <c r="AG21" s="67" t="s">
        <v>1302</v>
      </c>
      <c r="AH21" s="67" t="s">
        <v>1303</v>
      </c>
      <c r="AI21" s="67" t="s">
        <v>1265</v>
      </c>
      <c r="AJ21" s="67" t="s">
        <v>1266</v>
      </c>
      <c r="AK21" s="70" t="s">
        <v>1306</v>
      </c>
      <c r="AL21" s="64" t="s">
        <v>1309</v>
      </c>
      <c r="AM21" s="64" t="s">
        <v>1316</v>
      </c>
      <c r="AN21" s="67" t="s">
        <v>1353</v>
      </c>
      <c r="AO21" s="67" t="s">
        <v>1354</v>
      </c>
      <c r="AP21" s="67" t="s">
        <v>1355</v>
      </c>
      <c r="AQ21" s="67" t="s">
        <v>1358</v>
      </c>
    </row>
    <row r="22" spans="1:43" ht="30.75" customHeight="1" thickBot="1">
      <c r="G22" s="65">
        <f>G20/B20</f>
        <v>85.2</v>
      </c>
      <c r="H22" s="65">
        <f>H20/B20</f>
        <v>3.9994825837270054</v>
      </c>
      <c r="I22" s="65">
        <f>I20/B20</f>
        <v>3.8</v>
      </c>
      <c r="J22" s="65">
        <f>J20/B20</f>
        <v>0.20733954219755432</v>
      </c>
      <c r="L22" s="65">
        <f>L20/B20</f>
        <v>67.86666666666666</v>
      </c>
      <c r="M22" s="65">
        <f>M20/B20</f>
        <v>3.1768115030944641</v>
      </c>
      <c r="N22" s="65">
        <f>N20/B20</f>
        <v>2.7333333333333334</v>
      </c>
      <c r="O22" s="65">
        <f>O20/B20</f>
        <v>0.14857757074795616</v>
      </c>
      <c r="Q22" s="65">
        <f>Q20/B20</f>
        <v>15.733333333333333</v>
      </c>
      <c r="R22" s="65">
        <f>R20/B20</f>
        <v>0.65993265993265993</v>
      </c>
      <c r="S22" s="65">
        <f>S20/B20</f>
        <v>1.0666666666666667</v>
      </c>
      <c r="T22" s="65">
        <f>T20/B20</f>
        <v>5.8828515035411581E-2</v>
      </c>
      <c r="V22" s="65">
        <f>V20/B20</f>
        <v>52.133333333333333</v>
      </c>
      <c r="W22" s="65">
        <f>W20/B20</f>
        <v>2.5168788431618041</v>
      </c>
      <c r="X22" s="65">
        <f>X20/B20</f>
        <v>2.3333333333333335</v>
      </c>
      <c r="Y22" s="65">
        <f>Y20/B20</f>
        <v>0.12189232751098876</v>
      </c>
      <c r="AA22" s="65">
        <f>AA20/B20</f>
        <v>27.666666666666668</v>
      </c>
      <c r="AB22" s="65">
        <f>AB20/B20</f>
        <v>1.4605942933529141</v>
      </c>
      <c r="AC22" s="65">
        <f>AC20/B20</f>
        <v>1.5333333333333334</v>
      </c>
      <c r="AD22" s="65">
        <f>AD20/B20</f>
        <v>8.1192587571897915E-2</v>
      </c>
      <c r="AF22" s="65">
        <f>AF20/B20</f>
        <v>46.6</v>
      </c>
      <c r="AG22" s="65">
        <f>AG20/B20</f>
        <v>2.3041538925058203</v>
      </c>
      <c r="AH22" s="65">
        <f>AH20/B20</f>
        <v>2.2000000000000002</v>
      </c>
      <c r="AI22" s="65">
        <f>AI20/B20</f>
        <v>0.11482916717196637</v>
      </c>
      <c r="AJ22" s="65">
        <f>AJ20/B20</f>
        <v>0.4</v>
      </c>
      <c r="AK22" s="65">
        <f>AK20/B20</f>
        <v>2.2980252980252979E-2</v>
      </c>
      <c r="AL22" s="65">
        <f>AL20/B20</f>
        <v>7.248333333333334</v>
      </c>
      <c r="AM22" s="65">
        <f>AM20/B20</f>
        <v>0.40219892440568911</v>
      </c>
      <c r="AN22" s="65">
        <f>AN20/B20</f>
        <v>6.6666666666666666E-2</v>
      </c>
      <c r="AO22" s="65">
        <f>AO20/B20</f>
        <v>0.2</v>
      </c>
      <c r="AP22" s="65">
        <f>AP20/B20</f>
        <v>6.6666666666666666E-2</v>
      </c>
      <c r="AQ22" s="65">
        <f>AQ20/B20</f>
        <v>0</v>
      </c>
    </row>
    <row r="24" spans="1:43">
      <c r="A24" s="59" t="s">
        <v>936</v>
      </c>
      <c r="B24" s="59" t="s">
        <v>981</v>
      </c>
      <c r="C24" s="59"/>
      <c r="D24" s="59" t="s">
        <v>982</v>
      </c>
      <c r="E24" s="59"/>
      <c r="F24" s="59"/>
      <c r="G24" s="59"/>
      <c r="H24" s="59"/>
      <c r="I24" s="60"/>
      <c r="L24" t="s">
        <v>1310</v>
      </c>
      <c r="N24" t="s">
        <v>1311</v>
      </c>
      <c r="O24" t="s">
        <v>1312</v>
      </c>
      <c r="P24" t="s">
        <v>1313</v>
      </c>
    </row>
    <row r="25" spans="1:43">
      <c r="A25" s="60"/>
      <c r="B25" s="60"/>
      <c r="C25" s="60"/>
      <c r="D25" s="60"/>
      <c r="E25" s="60"/>
      <c r="F25" s="60"/>
      <c r="G25" s="60"/>
      <c r="H25" s="60"/>
      <c r="I25" s="60"/>
    </row>
    <row r="26" spans="1:43">
      <c r="A26" s="60" t="s">
        <v>1243</v>
      </c>
      <c r="B26" s="60">
        <v>3</v>
      </c>
      <c r="C26" s="60"/>
      <c r="D26" s="60">
        <v>7</v>
      </c>
      <c r="E26" s="60">
        <v>18</v>
      </c>
      <c r="F26" s="60">
        <v>27</v>
      </c>
      <c r="G26" s="60"/>
      <c r="H26" s="60"/>
      <c r="I26" s="60"/>
      <c r="L26">
        <v>10.196</v>
      </c>
      <c r="N26">
        <v>4.4119999999999999</v>
      </c>
      <c r="O26">
        <v>3.3330000000000002</v>
      </c>
      <c r="P26">
        <v>2.4510000000000001</v>
      </c>
    </row>
    <row r="27" spans="1:43">
      <c r="A27" s="60" t="s">
        <v>1244</v>
      </c>
      <c r="B27" s="60">
        <v>5</v>
      </c>
      <c r="C27" s="60"/>
      <c r="D27" s="60">
        <v>1</v>
      </c>
      <c r="E27" s="60">
        <v>2</v>
      </c>
      <c r="F27" s="60">
        <v>6</v>
      </c>
      <c r="G27" s="60">
        <v>7</v>
      </c>
      <c r="H27" s="60"/>
      <c r="I27" s="60" t="s">
        <v>929</v>
      </c>
      <c r="L27">
        <v>18.824000000000002</v>
      </c>
      <c r="N27">
        <v>5</v>
      </c>
      <c r="O27">
        <v>4.9020000000000001</v>
      </c>
      <c r="P27">
        <v>4.51</v>
      </c>
      <c r="Q27">
        <v>4.4119999999999999</v>
      </c>
    </row>
    <row r="28" spans="1:43">
      <c r="A28" s="60" t="s">
        <v>1245</v>
      </c>
      <c r="B28" s="60">
        <v>3</v>
      </c>
      <c r="C28" s="60"/>
      <c r="D28" s="60">
        <v>7</v>
      </c>
      <c r="E28" s="60">
        <v>13</v>
      </c>
      <c r="F28" s="60">
        <v>13</v>
      </c>
      <c r="G28" s="60"/>
      <c r="H28" s="60"/>
      <c r="I28" s="60"/>
      <c r="L28">
        <v>12.06</v>
      </c>
      <c r="N28">
        <v>4.4119999999999999</v>
      </c>
      <c r="O28">
        <v>3.8239999999999998</v>
      </c>
      <c r="P28">
        <v>3.8239999999999998</v>
      </c>
    </row>
    <row r="29" spans="1:43">
      <c r="A29" s="60" t="s">
        <v>1246</v>
      </c>
      <c r="B29" s="60">
        <v>2</v>
      </c>
      <c r="C29" s="60"/>
      <c r="D29" s="60">
        <v>1</v>
      </c>
      <c r="E29" s="60">
        <v>1</v>
      </c>
      <c r="F29" s="60"/>
      <c r="G29" s="60"/>
      <c r="H29" s="60"/>
      <c r="I29" s="60"/>
      <c r="L29">
        <v>10</v>
      </c>
      <c r="N29">
        <v>5</v>
      </c>
      <c r="O29">
        <v>5</v>
      </c>
    </row>
    <row r="30" spans="1:43">
      <c r="A30" s="60" t="s">
        <v>1247</v>
      </c>
      <c r="B30" s="60">
        <v>4</v>
      </c>
      <c r="C30" s="60"/>
      <c r="D30" s="60">
        <v>1</v>
      </c>
      <c r="E30" s="60">
        <v>20</v>
      </c>
      <c r="F30" s="60">
        <v>20</v>
      </c>
      <c r="G30" s="60">
        <v>20</v>
      </c>
      <c r="H30" s="60"/>
      <c r="I30" s="60"/>
      <c r="L30">
        <v>14.411</v>
      </c>
      <c r="N30">
        <v>5</v>
      </c>
      <c r="O30">
        <v>3.137</v>
      </c>
      <c r="P30">
        <v>3.137</v>
      </c>
      <c r="Q30">
        <v>3.137</v>
      </c>
    </row>
    <row r="31" spans="1:43">
      <c r="A31" s="60" t="s">
        <v>1122</v>
      </c>
      <c r="B31" s="60">
        <v>2</v>
      </c>
      <c r="C31" s="60"/>
      <c r="D31" s="60">
        <v>17</v>
      </c>
      <c r="E31" s="60">
        <v>17</v>
      </c>
      <c r="F31" s="60"/>
      <c r="G31" s="60"/>
      <c r="H31" s="60"/>
      <c r="I31" s="60"/>
      <c r="L31">
        <v>6.8620000000000001</v>
      </c>
      <c r="N31">
        <v>3.431</v>
      </c>
      <c r="O31">
        <v>3.431</v>
      </c>
    </row>
    <row r="32" spans="1:43">
      <c r="A32" s="60" t="s">
        <v>1248</v>
      </c>
      <c r="B32" s="60">
        <v>2</v>
      </c>
      <c r="C32" s="60"/>
      <c r="D32" s="60">
        <v>1</v>
      </c>
      <c r="E32" s="60">
        <v>6</v>
      </c>
      <c r="F32" s="60"/>
      <c r="G32" s="60"/>
      <c r="H32" s="60"/>
      <c r="I32" s="60"/>
      <c r="L32">
        <v>9.51</v>
      </c>
      <c r="N32">
        <v>5</v>
      </c>
      <c r="O32">
        <v>4.51</v>
      </c>
    </row>
    <row r="33" spans="1:16">
      <c r="A33" s="60" t="s">
        <v>1249</v>
      </c>
      <c r="B33" s="60">
        <v>1</v>
      </c>
      <c r="C33" s="60"/>
      <c r="D33" s="60">
        <v>2</v>
      </c>
      <c r="E33" s="60">
        <v>23</v>
      </c>
      <c r="F33" s="60"/>
      <c r="G33" s="60"/>
      <c r="H33" s="60"/>
      <c r="I33" s="60"/>
      <c r="L33">
        <v>7.7450000000000001</v>
      </c>
      <c r="N33">
        <v>4.9020000000000001</v>
      </c>
      <c r="O33">
        <v>2.843</v>
      </c>
    </row>
    <row r="34" spans="1:16">
      <c r="A34" s="60" t="s">
        <v>1250</v>
      </c>
      <c r="B34" s="60">
        <v>3</v>
      </c>
      <c r="C34" s="60"/>
      <c r="D34" s="60">
        <v>20</v>
      </c>
      <c r="E34" s="60">
        <v>20</v>
      </c>
      <c r="F34" s="60">
        <v>20</v>
      </c>
      <c r="G34" s="60"/>
      <c r="H34" s="60"/>
      <c r="I34" s="60"/>
      <c r="L34">
        <v>9.4109999999999996</v>
      </c>
      <c r="N34">
        <v>3.137</v>
      </c>
      <c r="O34">
        <v>3.137</v>
      </c>
      <c r="P34">
        <v>3.137</v>
      </c>
    </row>
    <row r="35" spans="1:16">
      <c r="A35" s="60" t="s">
        <v>1251</v>
      </c>
      <c r="B35" s="60">
        <v>3</v>
      </c>
      <c r="C35" s="60"/>
      <c r="D35" s="60">
        <v>3</v>
      </c>
      <c r="E35" s="60">
        <v>27</v>
      </c>
      <c r="F35" s="60">
        <v>27</v>
      </c>
      <c r="G35" s="60"/>
      <c r="H35" s="60"/>
      <c r="I35" s="60"/>
      <c r="L35">
        <v>9.7059999999999995</v>
      </c>
      <c r="N35">
        <v>4.8040000000000003</v>
      </c>
      <c r="O35">
        <v>2.4510000000000001</v>
      </c>
      <c r="P35">
        <v>2.4510000000000001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0"/>
  <sheetViews>
    <sheetView workbookViewId="0">
      <selection activeCell="C78" sqref="C78"/>
    </sheetView>
  </sheetViews>
  <sheetFormatPr baseColWidth="10" defaultColWidth="8.83203125" defaultRowHeight="14" x14ac:dyDescent="0"/>
  <cols>
    <col min="3" max="3" width="18.33203125" customWidth="1"/>
  </cols>
  <sheetData>
    <row r="1" spans="1:12">
      <c r="A1" t="s">
        <v>863</v>
      </c>
    </row>
    <row r="2" spans="1:12">
      <c r="A2" t="s">
        <v>864</v>
      </c>
    </row>
    <row r="4" spans="1:12">
      <c r="A4" t="s">
        <v>1</v>
      </c>
      <c r="B4" t="s">
        <v>867</v>
      </c>
      <c r="I4" t="s">
        <v>865</v>
      </c>
      <c r="J4" t="s">
        <v>866</v>
      </c>
    </row>
    <row r="5" spans="1:12">
      <c r="A5">
        <v>1</v>
      </c>
      <c r="B5">
        <f t="shared" ref="B5:B36" si="0">AVERAGE(I5:J5)</f>
        <v>1.5</v>
      </c>
      <c r="C5" s="4" t="s">
        <v>198</v>
      </c>
      <c r="D5" s="5" t="s">
        <v>0</v>
      </c>
      <c r="E5" s="8">
        <v>2</v>
      </c>
      <c r="F5" s="9">
        <v>5</v>
      </c>
      <c r="G5" s="8">
        <v>1</v>
      </c>
      <c r="H5" s="10">
        <v>1</v>
      </c>
      <c r="I5" s="9">
        <v>1</v>
      </c>
      <c r="J5" s="9">
        <v>2</v>
      </c>
      <c r="K5" s="6" t="s">
        <v>199</v>
      </c>
      <c r="L5" s="7" t="s">
        <v>117</v>
      </c>
    </row>
    <row r="6" spans="1:12">
      <c r="A6">
        <v>2</v>
      </c>
      <c r="B6">
        <f t="shared" si="0"/>
        <v>2</v>
      </c>
      <c r="C6" s="4" t="s">
        <v>273</v>
      </c>
      <c r="D6" s="5" t="s">
        <v>0</v>
      </c>
      <c r="E6" s="8">
        <v>1</v>
      </c>
      <c r="F6" s="9">
        <v>4</v>
      </c>
      <c r="G6" s="8">
        <v>2</v>
      </c>
      <c r="H6" s="10">
        <v>3</v>
      </c>
      <c r="I6" s="9">
        <v>1</v>
      </c>
      <c r="J6" s="9">
        <v>3</v>
      </c>
      <c r="K6" s="6" t="s">
        <v>274</v>
      </c>
      <c r="L6" s="7" t="s">
        <v>120</v>
      </c>
    </row>
    <row r="7" spans="1:12">
      <c r="A7">
        <v>3</v>
      </c>
      <c r="B7">
        <f t="shared" si="0"/>
        <v>3</v>
      </c>
      <c r="C7" s="4" t="s">
        <v>159</v>
      </c>
      <c r="D7" s="5" t="s">
        <v>141</v>
      </c>
      <c r="E7" s="8">
        <v>1</v>
      </c>
      <c r="F7" s="9">
        <v>3</v>
      </c>
      <c r="G7" s="8">
        <v>2</v>
      </c>
      <c r="H7" s="10">
        <v>3</v>
      </c>
      <c r="I7" s="9">
        <v>2</v>
      </c>
      <c r="J7" s="9">
        <v>4</v>
      </c>
      <c r="K7" s="6" t="s">
        <v>160</v>
      </c>
      <c r="L7" s="7" t="s">
        <v>117</v>
      </c>
    </row>
    <row r="8" spans="1:12">
      <c r="A8">
        <v>4</v>
      </c>
      <c r="B8">
        <f t="shared" si="0"/>
        <v>6.5</v>
      </c>
      <c r="C8" s="4" t="s">
        <v>175</v>
      </c>
      <c r="D8" s="5" t="s">
        <v>126</v>
      </c>
      <c r="E8" s="8">
        <v>6</v>
      </c>
      <c r="F8" s="9">
        <v>12</v>
      </c>
      <c r="G8" s="8">
        <v>4</v>
      </c>
      <c r="H8" s="10">
        <v>9</v>
      </c>
      <c r="I8" s="9">
        <v>4</v>
      </c>
      <c r="J8" s="9">
        <v>9</v>
      </c>
      <c r="K8" s="6" t="s">
        <v>176</v>
      </c>
      <c r="L8" s="7" t="s">
        <v>117</v>
      </c>
    </row>
    <row r="9" spans="1:12">
      <c r="A9">
        <v>5</v>
      </c>
      <c r="B9">
        <f t="shared" si="0"/>
        <v>8</v>
      </c>
      <c r="C9" s="4" t="s">
        <v>192</v>
      </c>
      <c r="D9" s="5" t="s">
        <v>0</v>
      </c>
      <c r="E9" s="8">
        <v>21</v>
      </c>
      <c r="F9" s="9">
        <v>45</v>
      </c>
      <c r="G9" s="8">
        <v>4</v>
      </c>
      <c r="H9" s="10">
        <v>13</v>
      </c>
      <c r="I9" s="9">
        <v>4</v>
      </c>
      <c r="J9" s="9">
        <v>12</v>
      </c>
      <c r="K9" s="6" t="s">
        <v>193</v>
      </c>
      <c r="L9" s="7" t="s">
        <v>117</v>
      </c>
    </row>
    <row r="10" spans="1:12">
      <c r="A10">
        <v>6</v>
      </c>
      <c r="B10">
        <f t="shared" si="0"/>
        <v>8.5</v>
      </c>
      <c r="C10" s="4" t="s">
        <v>171</v>
      </c>
      <c r="D10" s="5" t="s">
        <v>0</v>
      </c>
      <c r="E10" s="8">
        <v>10</v>
      </c>
      <c r="F10" s="9">
        <v>22</v>
      </c>
      <c r="G10" s="8">
        <v>4</v>
      </c>
      <c r="H10" s="10">
        <v>19</v>
      </c>
      <c r="I10" s="9">
        <v>3</v>
      </c>
      <c r="J10" s="9">
        <v>14</v>
      </c>
      <c r="K10" s="6" t="s">
        <v>172</v>
      </c>
      <c r="L10" s="7" t="s">
        <v>117</v>
      </c>
    </row>
    <row r="11" spans="1:12">
      <c r="A11">
        <v>7</v>
      </c>
      <c r="B11">
        <f t="shared" si="0"/>
        <v>9.5</v>
      </c>
      <c r="C11" s="4" t="s">
        <v>138</v>
      </c>
      <c r="D11" s="5" t="s">
        <v>0</v>
      </c>
      <c r="E11" s="8">
        <v>3</v>
      </c>
      <c r="F11" s="9">
        <v>6</v>
      </c>
      <c r="G11" s="8">
        <v>4</v>
      </c>
      <c r="H11" s="10">
        <v>14</v>
      </c>
      <c r="I11" s="9">
        <v>5</v>
      </c>
      <c r="J11" s="9">
        <v>14</v>
      </c>
      <c r="K11" s="6" t="s">
        <v>139</v>
      </c>
      <c r="L11" s="7" t="s">
        <v>117</v>
      </c>
    </row>
    <row r="12" spans="1:12">
      <c r="A12">
        <v>8</v>
      </c>
      <c r="B12">
        <f t="shared" si="0"/>
        <v>10.5</v>
      </c>
      <c r="C12" s="4" t="s">
        <v>230</v>
      </c>
      <c r="D12" s="5" t="s">
        <v>0</v>
      </c>
      <c r="E12" s="8">
        <v>6</v>
      </c>
      <c r="F12" s="9">
        <v>14</v>
      </c>
      <c r="G12" s="8">
        <v>5</v>
      </c>
      <c r="H12" s="10">
        <v>16</v>
      </c>
      <c r="I12" s="9">
        <v>5</v>
      </c>
      <c r="J12" s="9">
        <v>16</v>
      </c>
      <c r="K12" s="6" t="s">
        <v>231</v>
      </c>
      <c r="L12" s="7" t="s">
        <v>120</v>
      </c>
    </row>
    <row r="13" spans="1:12">
      <c r="A13">
        <v>9</v>
      </c>
      <c r="B13">
        <f t="shared" si="0"/>
        <v>11.5</v>
      </c>
      <c r="C13" s="4" t="s">
        <v>153</v>
      </c>
      <c r="D13" s="5" t="s">
        <v>0</v>
      </c>
      <c r="E13" s="8">
        <v>19</v>
      </c>
      <c r="F13" s="9">
        <v>36</v>
      </c>
      <c r="G13" s="8">
        <v>13</v>
      </c>
      <c r="H13" s="10">
        <v>33</v>
      </c>
      <c r="I13" s="9">
        <v>5</v>
      </c>
      <c r="J13" s="9">
        <v>18</v>
      </c>
      <c r="K13" s="6" t="s">
        <v>154</v>
      </c>
      <c r="L13" s="7" t="s">
        <v>117</v>
      </c>
    </row>
    <row r="14" spans="1:12">
      <c r="A14">
        <v>9</v>
      </c>
      <c r="B14">
        <f t="shared" si="0"/>
        <v>11.5</v>
      </c>
      <c r="C14" s="4" t="s">
        <v>202</v>
      </c>
      <c r="D14" s="5" t="s">
        <v>0</v>
      </c>
      <c r="E14" s="8">
        <v>23</v>
      </c>
      <c r="F14" s="9">
        <v>50</v>
      </c>
      <c r="G14" s="8">
        <v>5</v>
      </c>
      <c r="H14" s="10">
        <v>22</v>
      </c>
      <c r="I14" s="9">
        <v>4</v>
      </c>
      <c r="J14" s="9">
        <v>19</v>
      </c>
      <c r="K14" s="6" t="s">
        <v>203</v>
      </c>
      <c r="L14" s="7" t="s">
        <v>120</v>
      </c>
    </row>
    <row r="15" spans="1:12">
      <c r="A15">
        <v>10</v>
      </c>
      <c r="B15">
        <f t="shared" si="0"/>
        <v>12</v>
      </c>
      <c r="C15" s="4" t="s">
        <v>338</v>
      </c>
      <c r="D15" s="5" t="s">
        <v>0</v>
      </c>
      <c r="E15" s="8">
        <v>5</v>
      </c>
      <c r="F15" s="9">
        <v>9</v>
      </c>
      <c r="G15" s="8">
        <v>5</v>
      </c>
      <c r="H15" s="10">
        <v>15</v>
      </c>
      <c r="I15" s="9">
        <v>7</v>
      </c>
      <c r="J15" s="9">
        <v>17</v>
      </c>
      <c r="K15" s="6" t="s">
        <v>339</v>
      </c>
      <c r="L15" s="7" t="s">
        <v>117</v>
      </c>
    </row>
    <row r="16" spans="1:12">
      <c r="A16">
        <v>11</v>
      </c>
      <c r="B16">
        <f t="shared" si="0"/>
        <v>13</v>
      </c>
      <c r="C16" s="4" t="s">
        <v>332</v>
      </c>
      <c r="D16" s="5" t="s">
        <v>0</v>
      </c>
      <c r="E16" s="8">
        <v>18</v>
      </c>
      <c r="F16" s="9">
        <v>39</v>
      </c>
      <c r="G16" s="8">
        <v>10</v>
      </c>
      <c r="H16" s="10">
        <v>27</v>
      </c>
      <c r="I16" s="9">
        <v>7</v>
      </c>
      <c r="J16" s="9">
        <v>19</v>
      </c>
      <c r="K16" s="6" t="s">
        <v>333</v>
      </c>
      <c r="L16" s="7" t="s">
        <v>117</v>
      </c>
    </row>
    <row r="17" spans="1:12">
      <c r="A17">
        <v>12</v>
      </c>
      <c r="B17">
        <f t="shared" si="0"/>
        <v>13.5</v>
      </c>
      <c r="C17" s="4" t="s">
        <v>186</v>
      </c>
      <c r="D17" s="5" t="s">
        <v>0</v>
      </c>
      <c r="E17" s="8">
        <v>16</v>
      </c>
      <c r="F17" s="9">
        <v>34</v>
      </c>
      <c r="G17" s="8">
        <v>4</v>
      </c>
      <c r="H17" s="10">
        <v>11</v>
      </c>
      <c r="I17" s="9">
        <v>7</v>
      </c>
      <c r="J17" s="9">
        <v>20</v>
      </c>
      <c r="K17" s="6" t="s">
        <v>187</v>
      </c>
      <c r="L17" s="7" t="s">
        <v>120</v>
      </c>
    </row>
    <row r="18" spans="1:12">
      <c r="A18">
        <v>13</v>
      </c>
      <c r="B18">
        <f t="shared" si="0"/>
        <v>15.5</v>
      </c>
      <c r="C18" s="4" t="s">
        <v>234</v>
      </c>
      <c r="D18" s="5" t="s">
        <v>0</v>
      </c>
      <c r="E18" s="8">
        <v>6</v>
      </c>
      <c r="F18" s="9">
        <v>11</v>
      </c>
      <c r="G18" s="8">
        <v>7</v>
      </c>
      <c r="H18" s="10">
        <v>21</v>
      </c>
      <c r="I18" s="9">
        <v>8</v>
      </c>
      <c r="J18" s="9">
        <v>23</v>
      </c>
      <c r="K18" s="6" t="s">
        <v>235</v>
      </c>
      <c r="L18" s="7" t="s">
        <v>117</v>
      </c>
    </row>
    <row r="19" spans="1:12">
      <c r="A19">
        <v>14</v>
      </c>
      <c r="B19">
        <f t="shared" si="0"/>
        <v>16.5</v>
      </c>
      <c r="C19" s="4" t="s">
        <v>151</v>
      </c>
      <c r="D19" s="5" t="s">
        <v>0</v>
      </c>
      <c r="E19" s="8">
        <v>44</v>
      </c>
      <c r="F19" s="9">
        <v>79</v>
      </c>
      <c r="G19" s="8">
        <v>11</v>
      </c>
      <c r="H19" s="10">
        <v>34</v>
      </c>
      <c r="I19" s="9">
        <v>8</v>
      </c>
      <c r="J19" s="9">
        <v>25</v>
      </c>
      <c r="K19" s="6" t="s">
        <v>152</v>
      </c>
      <c r="L19" s="7" t="s">
        <v>120</v>
      </c>
    </row>
    <row r="20" spans="1:12">
      <c r="A20">
        <v>14</v>
      </c>
      <c r="B20">
        <f t="shared" si="0"/>
        <v>16.5</v>
      </c>
      <c r="C20" s="4" t="s">
        <v>188</v>
      </c>
      <c r="D20" s="5" t="s">
        <v>126</v>
      </c>
      <c r="E20" s="8">
        <v>8</v>
      </c>
      <c r="F20" s="9">
        <v>16</v>
      </c>
      <c r="G20" s="8">
        <v>6</v>
      </c>
      <c r="H20" s="10">
        <v>14</v>
      </c>
      <c r="I20" s="9">
        <v>12</v>
      </c>
      <c r="J20" s="9">
        <v>21</v>
      </c>
      <c r="K20" s="6" t="s">
        <v>189</v>
      </c>
      <c r="L20" s="7" t="s">
        <v>117</v>
      </c>
    </row>
    <row r="21" spans="1:12">
      <c r="A21">
        <v>14</v>
      </c>
      <c r="B21">
        <f t="shared" si="0"/>
        <v>16.5</v>
      </c>
      <c r="C21" s="4" t="s">
        <v>222</v>
      </c>
      <c r="D21" s="5" t="s">
        <v>0</v>
      </c>
      <c r="E21" s="8">
        <v>20</v>
      </c>
      <c r="F21" s="9">
        <v>38</v>
      </c>
      <c r="G21" s="8">
        <v>9</v>
      </c>
      <c r="H21" s="10">
        <v>30</v>
      </c>
      <c r="I21" s="9">
        <v>7</v>
      </c>
      <c r="J21" s="9">
        <v>26</v>
      </c>
      <c r="K21" s="6" t="s">
        <v>223</v>
      </c>
      <c r="L21" s="7" t="s">
        <v>120</v>
      </c>
    </row>
    <row r="22" spans="1:12">
      <c r="A22">
        <v>17</v>
      </c>
      <c r="B22">
        <f t="shared" si="0"/>
        <v>17.5</v>
      </c>
      <c r="C22" s="4" t="s">
        <v>143</v>
      </c>
      <c r="D22" s="5" t="s">
        <v>0</v>
      </c>
      <c r="E22" s="8">
        <v>9</v>
      </c>
      <c r="F22" s="9">
        <v>21</v>
      </c>
      <c r="G22" s="8">
        <v>10</v>
      </c>
      <c r="H22" s="10">
        <v>26</v>
      </c>
      <c r="I22" s="9">
        <v>11</v>
      </c>
      <c r="J22" s="9">
        <v>24</v>
      </c>
      <c r="K22" s="6" t="s">
        <v>144</v>
      </c>
      <c r="L22" s="7" t="s">
        <v>117</v>
      </c>
    </row>
    <row r="23" spans="1:12">
      <c r="A23">
        <v>18</v>
      </c>
      <c r="B23">
        <f t="shared" si="0"/>
        <v>22</v>
      </c>
      <c r="C23" s="4" t="s">
        <v>220</v>
      </c>
      <c r="D23" s="5" t="s">
        <v>0</v>
      </c>
      <c r="E23" s="8">
        <v>1</v>
      </c>
      <c r="F23" s="9">
        <v>5</v>
      </c>
      <c r="G23" s="8">
        <v>14</v>
      </c>
      <c r="H23" s="10">
        <v>31</v>
      </c>
      <c r="I23" s="9">
        <v>14</v>
      </c>
      <c r="J23" s="9">
        <v>30</v>
      </c>
      <c r="K23" s="6" t="s">
        <v>221</v>
      </c>
      <c r="L23" s="7" t="s">
        <v>120</v>
      </c>
    </row>
    <row r="24" spans="1:12">
      <c r="A24">
        <v>19</v>
      </c>
      <c r="B24">
        <f t="shared" si="0"/>
        <v>23</v>
      </c>
      <c r="C24" s="4" t="s">
        <v>322</v>
      </c>
      <c r="D24" s="5" t="s">
        <v>0</v>
      </c>
      <c r="E24" s="8">
        <v>13</v>
      </c>
      <c r="F24" s="9">
        <v>26</v>
      </c>
      <c r="G24" s="8">
        <v>13</v>
      </c>
      <c r="H24" s="10">
        <v>30</v>
      </c>
      <c r="I24" s="9">
        <v>14</v>
      </c>
      <c r="J24" s="9">
        <v>32</v>
      </c>
      <c r="K24" s="6" t="s">
        <v>323</v>
      </c>
      <c r="L24" s="7" t="s">
        <v>120</v>
      </c>
    </row>
    <row r="25" spans="1:12">
      <c r="A25">
        <v>20</v>
      </c>
      <c r="B25">
        <f t="shared" si="0"/>
        <v>24.5</v>
      </c>
      <c r="C25" s="4" t="s">
        <v>292</v>
      </c>
      <c r="D25" s="5" t="s">
        <v>0</v>
      </c>
      <c r="E25" s="8">
        <v>8</v>
      </c>
      <c r="F25" s="9">
        <v>16</v>
      </c>
      <c r="G25" s="8">
        <v>13</v>
      </c>
      <c r="H25" s="10">
        <v>29</v>
      </c>
      <c r="I25" s="9">
        <v>18</v>
      </c>
      <c r="J25" s="9">
        <v>31</v>
      </c>
      <c r="K25" s="6" t="s">
        <v>293</v>
      </c>
      <c r="L25" s="7" t="s">
        <v>120</v>
      </c>
    </row>
    <row r="26" spans="1:12">
      <c r="A26">
        <v>21</v>
      </c>
      <c r="B26">
        <f t="shared" si="0"/>
        <v>25</v>
      </c>
      <c r="C26" s="4" t="s">
        <v>145</v>
      </c>
      <c r="D26" s="5" t="s">
        <v>0</v>
      </c>
      <c r="E26" s="8">
        <v>21</v>
      </c>
      <c r="F26" s="9">
        <v>43</v>
      </c>
      <c r="G26" s="8">
        <v>16</v>
      </c>
      <c r="H26" s="10">
        <v>39</v>
      </c>
      <c r="I26" s="9">
        <v>13</v>
      </c>
      <c r="J26" s="9">
        <v>37</v>
      </c>
      <c r="K26" s="6" t="s">
        <v>146</v>
      </c>
      <c r="L26" s="7" t="s">
        <v>117</v>
      </c>
    </row>
    <row r="27" spans="1:12">
      <c r="A27">
        <v>21</v>
      </c>
      <c r="B27">
        <f t="shared" si="0"/>
        <v>25</v>
      </c>
      <c r="C27" s="4" t="s">
        <v>212</v>
      </c>
      <c r="D27" s="5" t="s">
        <v>0</v>
      </c>
      <c r="E27" s="8">
        <v>25</v>
      </c>
      <c r="F27" s="9">
        <v>56</v>
      </c>
      <c r="G27" s="8">
        <v>20</v>
      </c>
      <c r="H27" s="10">
        <v>38</v>
      </c>
      <c r="I27" s="9">
        <v>16</v>
      </c>
      <c r="J27" s="9">
        <v>34</v>
      </c>
      <c r="K27" s="6" t="s">
        <v>213</v>
      </c>
      <c r="L27" s="7" t="s">
        <v>120</v>
      </c>
    </row>
    <row r="28" spans="1:12">
      <c r="A28">
        <v>23</v>
      </c>
      <c r="B28">
        <f t="shared" si="0"/>
        <v>26</v>
      </c>
      <c r="C28" s="4" t="s">
        <v>306</v>
      </c>
      <c r="D28" s="5" t="s">
        <v>0</v>
      </c>
      <c r="E28" s="8">
        <v>36</v>
      </c>
      <c r="F28" s="9">
        <v>68</v>
      </c>
      <c r="G28" s="8">
        <v>13</v>
      </c>
      <c r="H28" s="10">
        <v>31</v>
      </c>
      <c r="I28" s="9">
        <v>19</v>
      </c>
      <c r="J28" s="9">
        <v>33</v>
      </c>
      <c r="K28" s="6" t="s">
        <v>307</v>
      </c>
      <c r="L28" s="7" t="s">
        <v>117</v>
      </c>
    </row>
    <row r="29" spans="1:12">
      <c r="A29">
        <v>24</v>
      </c>
      <c r="B29">
        <f t="shared" si="0"/>
        <v>27</v>
      </c>
      <c r="C29" s="4" t="s">
        <v>228</v>
      </c>
      <c r="D29" s="5" t="s">
        <v>0</v>
      </c>
      <c r="E29" s="8">
        <v>49</v>
      </c>
      <c r="F29" s="9">
        <v>79</v>
      </c>
      <c r="G29" s="8">
        <v>36</v>
      </c>
      <c r="H29" s="10">
        <v>52</v>
      </c>
      <c r="I29" s="9">
        <v>13</v>
      </c>
      <c r="J29" s="9">
        <v>41</v>
      </c>
      <c r="K29" s="6" t="s">
        <v>229</v>
      </c>
      <c r="L29" s="7" t="s">
        <v>120</v>
      </c>
    </row>
    <row r="30" spans="1:12">
      <c r="A30">
        <v>25</v>
      </c>
      <c r="B30">
        <f t="shared" si="0"/>
        <v>28.5</v>
      </c>
      <c r="C30" s="4" t="s">
        <v>258</v>
      </c>
      <c r="D30" s="5" t="s">
        <v>0</v>
      </c>
      <c r="E30" s="8">
        <v>20</v>
      </c>
      <c r="F30" s="9">
        <v>39</v>
      </c>
      <c r="G30" s="8">
        <v>14</v>
      </c>
      <c r="H30" s="10">
        <v>32</v>
      </c>
      <c r="I30" s="9">
        <v>19</v>
      </c>
      <c r="J30" s="9">
        <v>38</v>
      </c>
      <c r="K30" s="6" t="s">
        <v>259</v>
      </c>
      <c r="L30" s="7" t="s">
        <v>120</v>
      </c>
    </row>
    <row r="31" spans="1:12">
      <c r="A31">
        <v>26</v>
      </c>
      <c r="B31">
        <f t="shared" si="0"/>
        <v>30</v>
      </c>
      <c r="C31" s="4" t="s">
        <v>179</v>
      </c>
      <c r="D31" s="5" t="s">
        <v>0</v>
      </c>
      <c r="E31" s="8">
        <v>24</v>
      </c>
      <c r="F31" s="9">
        <v>42</v>
      </c>
      <c r="G31" s="8">
        <v>27</v>
      </c>
      <c r="H31" s="10">
        <v>41</v>
      </c>
      <c r="I31" s="9">
        <v>20</v>
      </c>
      <c r="J31" s="9">
        <v>40</v>
      </c>
      <c r="K31" s="6" t="s">
        <v>180</v>
      </c>
      <c r="L31" s="7" t="s">
        <v>117</v>
      </c>
    </row>
    <row r="32" spans="1:12">
      <c r="A32">
        <v>27</v>
      </c>
      <c r="B32">
        <f t="shared" si="0"/>
        <v>30.5</v>
      </c>
      <c r="C32" s="4" t="s">
        <v>163</v>
      </c>
      <c r="D32" s="5" t="s">
        <v>0</v>
      </c>
      <c r="E32" s="8">
        <v>19</v>
      </c>
      <c r="F32" s="9">
        <v>45</v>
      </c>
      <c r="G32" s="8">
        <v>13</v>
      </c>
      <c r="H32" s="10">
        <v>31</v>
      </c>
      <c r="I32" s="9">
        <v>19</v>
      </c>
      <c r="J32" s="9">
        <v>42</v>
      </c>
      <c r="K32" s="6" t="s">
        <v>164</v>
      </c>
      <c r="L32" s="7" t="s">
        <v>120</v>
      </c>
    </row>
    <row r="33" spans="1:12">
      <c r="A33">
        <v>28</v>
      </c>
      <c r="B33">
        <f t="shared" si="0"/>
        <v>34</v>
      </c>
      <c r="C33" s="4" t="s">
        <v>304</v>
      </c>
      <c r="D33" s="5" t="s">
        <v>0</v>
      </c>
      <c r="E33" s="8">
        <v>18</v>
      </c>
      <c r="F33" s="9">
        <v>42</v>
      </c>
      <c r="G33" s="8">
        <v>8</v>
      </c>
      <c r="H33" s="10">
        <v>24</v>
      </c>
      <c r="I33" s="9">
        <v>19</v>
      </c>
      <c r="J33" s="9">
        <v>49</v>
      </c>
      <c r="K33" s="6" t="s">
        <v>305</v>
      </c>
      <c r="L33" s="7" t="s">
        <v>120</v>
      </c>
    </row>
    <row r="34" spans="1:12">
      <c r="A34">
        <v>29</v>
      </c>
      <c r="B34">
        <f t="shared" si="0"/>
        <v>34.5</v>
      </c>
      <c r="C34" s="4" t="s">
        <v>206</v>
      </c>
      <c r="D34" s="5" t="s">
        <v>0</v>
      </c>
      <c r="E34" s="8">
        <v>24</v>
      </c>
      <c r="F34" s="9">
        <v>47</v>
      </c>
      <c r="G34" s="8">
        <v>14</v>
      </c>
      <c r="H34" s="10">
        <v>39</v>
      </c>
      <c r="I34" s="9">
        <v>17</v>
      </c>
      <c r="J34" s="9">
        <v>52</v>
      </c>
      <c r="K34" s="6" t="s">
        <v>207</v>
      </c>
      <c r="L34" s="7" t="s">
        <v>120</v>
      </c>
    </row>
    <row r="35" spans="1:12">
      <c r="A35">
        <v>29</v>
      </c>
      <c r="B35">
        <f t="shared" si="0"/>
        <v>34.5</v>
      </c>
      <c r="C35" s="4" t="s">
        <v>324</v>
      </c>
      <c r="D35" s="5" t="s">
        <v>0</v>
      </c>
      <c r="E35" s="8">
        <v>11</v>
      </c>
      <c r="F35" s="9">
        <v>21</v>
      </c>
      <c r="G35" s="8">
        <v>22</v>
      </c>
      <c r="H35" s="10">
        <v>36</v>
      </c>
      <c r="I35" s="9">
        <v>26</v>
      </c>
      <c r="J35" s="9">
        <v>43</v>
      </c>
      <c r="K35" s="6" t="s">
        <v>325</v>
      </c>
      <c r="L35" s="7" t="s">
        <v>120</v>
      </c>
    </row>
    <row r="36" spans="1:12">
      <c r="A36">
        <v>31</v>
      </c>
      <c r="B36">
        <f t="shared" si="0"/>
        <v>36</v>
      </c>
      <c r="C36" s="4" t="s">
        <v>266</v>
      </c>
      <c r="D36" s="5" t="s">
        <v>267</v>
      </c>
      <c r="E36" s="8">
        <v>10</v>
      </c>
      <c r="F36" s="9">
        <v>19</v>
      </c>
      <c r="G36" s="8">
        <v>38</v>
      </c>
      <c r="H36" s="10">
        <v>52</v>
      </c>
      <c r="I36" s="9">
        <v>25</v>
      </c>
      <c r="J36" s="9">
        <v>47</v>
      </c>
      <c r="K36" s="6" t="s">
        <v>268</v>
      </c>
      <c r="L36" s="7" t="s">
        <v>120</v>
      </c>
    </row>
    <row r="37" spans="1:12">
      <c r="A37">
        <v>32</v>
      </c>
      <c r="B37">
        <f t="shared" ref="B37:B68" si="1">AVERAGE(I37:J37)</f>
        <v>36.5</v>
      </c>
      <c r="C37" s="4" t="s">
        <v>181</v>
      </c>
      <c r="D37" s="5" t="s">
        <v>0</v>
      </c>
      <c r="E37" s="8">
        <v>9</v>
      </c>
      <c r="F37" s="9">
        <v>22</v>
      </c>
      <c r="G37" s="8">
        <v>22</v>
      </c>
      <c r="H37" s="10">
        <v>39</v>
      </c>
      <c r="I37" s="9">
        <v>25</v>
      </c>
      <c r="J37" s="9">
        <v>48</v>
      </c>
      <c r="K37" s="6" t="s">
        <v>182</v>
      </c>
      <c r="L37" s="7" t="s">
        <v>120</v>
      </c>
    </row>
    <row r="38" spans="1:12">
      <c r="A38">
        <v>33</v>
      </c>
      <c r="B38">
        <f t="shared" si="1"/>
        <v>37</v>
      </c>
      <c r="C38" s="4" t="s">
        <v>328</v>
      </c>
      <c r="D38" s="5" t="s">
        <v>0</v>
      </c>
      <c r="E38" s="8">
        <v>31</v>
      </c>
      <c r="F38" s="9">
        <v>62</v>
      </c>
      <c r="G38" s="8">
        <v>23</v>
      </c>
      <c r="H38" s="10">
        <v>42</v>
      </c>
      <c r="I38" s="9">
        <v>22</v>
      </c>
      <c r="J38" s="9">
        <v>52</v>
      </c>
      <c r="K38" s="6" t="s">
        <v>329</v>
      </c>
      <c r="L38" s="7" t="s">
        <v>117</v>
      </c>
    </row>
    <row r="39" spans="1:12">
      <c r="A39">
        <v>34</v>
      </c>
      <c r="B39">
        <f t="shared" si="1"/>
        <v>37.5</v>
      </c>
      <c r="C39" s="4" t="s">
        <v>173</v>
      </c>
      <c r="D39" s="5" t="s">
        <v>0</v>
      </c>
      <c r="E39" s="8">
        <v>27</v>
      </c>
      <c r="F39" s="9">
        <v>45</v>
      </c>
      <c r="G39" s="8">
        <v>18</v>
      </c>
      <c r="H39" s="10">
        <v>34</v>
      </c>
      <c r="I39" s="9">
        <v>27</v>
      </c>
      <c r="J39" s="9">
        <v>48</v>
      </c>
      <c r="K39" s="6" t="s">
        <v>174</v>
      </c>
      <c r="L39" s="7" t="s">
        <v>120</v>
      </c>
    </row>
    <row r="40" spans="1:12">
      <c r="A40">
        <v>35</v>
      </c>
      <c r="B40">
        <f t="shared" si="1"/>
        <v>38</v>
      </c>
      <c r="C40" s="4" t="s">
        <v>210</v>
      </c>
      <c r="D40" s="5" t="s">
        <v>0</v>
      </c>
      <c r="E40" s="8">
        <v>76</v>
      </c>
      <c r="F40" s="9">
        <v>97</v>
      </c>
      <c r="G40" s="8">
        <v>52</v>
      </c>
      <c r="H40" s="10">
        <v>70</v>
      </c>
      <c r="I40" s="9">
        <v>28</v>
      </c>
      <c r="J40" s="9">
        <v>48</v>
      </c>
      <c r="K40" s="6" t="s">
        <v>211</v>
      </c>
      <c r="L40" s="7" t="s">
        <v>120</v>
      </c>
    </row>
    <row r="41" spans="1:12">
      <c r="A41">
        <v>35</v>
      </c>
      <c r="B41">
        <f t="shared" si="1"/>
        <v>38</v>
      </c>
      <c r="C41" s="4" t="s">
        <v>218</v>
      </c>
      <c r="D41" s="5" t="s">
        <v>0</v>
      </c>
      <c r="E41" s="8">
        <v>34</v>
      </c>
      <c r="F41" s="9">
        <v>59</v>
      </c>
      <c r="G41" s="8">
        <v>21</v>
      </c>
      <c r="H41" s="10">
        <v>37</v>
      </c>
      <c r="I41" s="9">
        <v>26</v>
      </c>
      <c r="J41" s="9">
        <v>50</v>
      </c>
      <c r="K41" s="6" t="s">
        <v>219</v>
      </c>
      <c r="L41" s="7" t="s">
        <v>120</v>
      </c>
    </row>
    <row r="42" spans="1:12">
      <c r="A42">
        <v>35</v>
      </c>
      <c r="B42">
        <f t="shared" si="1"/>
        <v>38</v>
      </c>
      <c r="C42" s="4" t="s">
        <v>226</v>
      </c>
      <c r="D42" s="5" t="s">
        <v>0</v>
      </c>
      <c r="E42" s="8">
        <v>9</v>
      </c>
      <c r="F42" s="9">
        <v>17</v>
      </c>
      <c r="G42" s="8">
        <v>25</v>
      </c>
      <c r="H42" s="10">
        <v>41</v>
      </c>
      <c r="I42" s="9">
        <v>27</v>
      </c>
      <c r="J42" s="9">
        <v>49</v>
      </c>
      <c r="K42" s="6" t="s">
        <v>227</v>
      </c>
      <c r="L42" s="7" t="s">
        <v>120</v>
      </c>
    </row>
    <row r="43" spans="1:12">
      <c r="A43">
        <v>38</v>
      </c>
      <c r="B43">
        <f t="shared" si="1"/>
        <v>39</v>
      </c>
      <c r="C43" s="4" t="s">
        <v>275</v>
      </c>
      <c r="D43" s="5" t="s">
        <v>0</v>
      </c>
      <c r="E43" s="8">
        <v>17</v>
      </c>
      <c r="F43" s="9">
        <v>32</v>
      </c>
      <c r="G43" s="8">
        <v>28</v>
      </c>
      <c r="H43" s="10">
        <v>42</v>
      </c>
      <c r="I43" s="9">
        <v>29</v>
      </c>
      <c r="J43" s="9">
        <v>49</v>
      </c>
      <c r="K43" s="6" t="s">
        <v>276</v>
      </c>
      <c r="L43" s="7" t="s">
        <v>120</v>
      </c>
    </row>
    <row r="44" spans="1:12">
      <c r="A44">
        <v>39</v>
      </c>
      <c r="B44">
        <f t="shared" si="1"/>
        <v>39.5</v>
      </c>
      <c r="C44" s="4" t="s">
        <v>302</v>
      </c>
      <c r="D44" s="5" t="s">
        <v>0</v>
      </c>
      <c r="E44" s="8">
        <v>35</v>
      </c>
      <c r="F44" s="9">
        <v>74</v>
      </c>
      <c r="G44" s="8">
        <v>38</v>
      </c>
      <c r="H44" s="10">
        <v>56</v>
      </c>
      <c r="I44" s="9">
        <v>25</v>
      </c>
      <c r="J44" s="9">
        <v>54</v>
      </c>
      <c r="K44" s="6" t="s">
        <v>303</v>
      </c>
      <c r="L44" s="7" t="s">
        <v>117</v>
      </c>
    </row>
    <row r="45" spans="1:12">
      <c r="A45">
        <v>40</v>
      </c>
      <c r="B45">
        <f t="shared" si="1"/>
        <v>40.5</v>
      </c>
      <c r="C45" s="4" t="s">
        <v>128</v>
      </c>
      <c r="D45" s="5" t="s">
        <v>0</v>
      </c>
      <c r="E45" s="8">
        <v>39</v>
      </c>
      <c r="F45" s="9">
        <v>70</v>
      </c>
      <c r="G45" s="8">
        <v>32</v>
      </c>
      <c r="H45" s="10">
        <v>49</v>
      </c>
      <c r="I45" s="9">
        <v>26</v>
      </c>
      <c r="J45" s="9">
        <v>55</v>
      </c>
      <c r="K45" s="6" t="s">
        <v>129</v>
      </c>
      <c r="L45" s="7" t="s">
        <v>117</v>
      </c>
    </row>
    <row r="46" spans="1:12">
      <c r="A46">
        <v>40</v>
      </c>
      <c r="B46">
        <f t="shared" si="1"/>
        <v>40.5</v>
      </c>
      <c r="C46" s="4" t="s">
        <v>238</v>
      </c>
      <c r="D46" s="5" t="s">
        <v>0</v>
      </c>
      <c r="E46" s="8">
        <v>29</v>
      </c>
      <c r="F46" s="9">
        <v>52</v>
      </c>
      <c r="G46" s="8">
        <v>36</v>
      </c>
      <c r="H46" s="10">
        <v>51</v>
      </c>
      <c r="I46" s="9">
        <v>28</v>
      </c>
      <c r="J46" s="9">
        <v>53</v>
      </c>
      <c r="K46" s="6" t="s">
        <v>239</v>
      </c>
      <c r="L46" s="7" t="s">
        <v>120</v>
      </c>
    </row>
    <row r="47" spans="1:12">
      <c r="A47">
        <v>42</v>
      </c>
      <c r="B47">
        <f t="shared" si="1"/>
        <v>41</v>
      </c>
      <c r="C47" s="4" t="s">
        <v>264</v>
      </c>
      <c r="D47" s="5" t="s">
        <v>0</v>
      </c>
      <c r="E47" s="8">
        <v>43</v>
      </c>
      <c r="F47" s="9">
        <v>79</v>
      </c>
      <c r="G47" s="8">
        <v>36</v>
      </c>
      <c r="H47" s="10">
        <v>49</v>
      </c>
      <c r="I47" s="9">
        <v>31</v>
      </c>
      <c r="J47" s="9">
        <v>51</v>
      </c>
      <c r="K47" s="6" t="s">
        <v>265</v>
      </c>
      <c r="L47" s="7" t="s">
        <v>120</v>
      </c>
    </row>
    <row r="48" spans="1:12">
      <c r="A48">
        <v>43</v>
      </c>
      <c r="B48">
        <f t="shared" si="1"/>
        <v>41.5</v>
      </c>
      <c r="C48" s="4" t="s">
        <v>287</v>
      </c>
      <c r="D48" s="5" t="s">
        <v>0</v>
      </c>
      <c r="E48" s="8">
        <v>64</v>
      </c>
      <c r="F48" s="9">
        <v>94</v>
      </c>
      <c r="G48" s="8">
        <v>30</v>
      </c>
      <c r="H48" s="10">
        <v>49</v>
      </c>
      <c r="I48" s="9">
        <v>26</v>
      </c>
      <c r="J48" s="9">
        <v>57</v>
      </c>
      <c r="K48" s="6" t="s">
        <v>288</v>
      </c>
      <c r="L48" s="7" t="s">
        <v>120</v>
      </c>
    </row>
    <row r="49" spans="1:12">
      <c r="A49">
        <v>43</v>
      </c>
      <c r="B49">
        <f t="shared" si="1"/>
        <v>41.5</v>
      </c>
      <c r="C49" s="4" t="s">
        <v>300</v>
      </c>
      <c r="D49" s="5" t="s">
        <v>0</v>
      </c>
      <c r="E49" s="8">
        <v>51</v>
      </c>
      <c r="F49" s="9">
        <v>77</v>
      </c>
      <c r="G49" s="8">
        <v>39</v>
      </c>
      <c r="H49" s="10">
        <v>52</v>
      </c>
      <c r="I49" s="9">
        <v>30</v>
      </c>
      <c r="J49" s="9">
        <v>53</v>
      </c>
      <c r="K49" s="6" t="s">
        <v>301</v>
      </c>
      <c r="L49" s="7" t="s">
        <v>120</v>
      </c>
    </row>
    <row r="50" spans="1:12">
      <c r="A50">
        <v>45</v>
      </c>
      <c r="B50">
        <f t="shared" si="1"/>
        <v>42.5</v>
      </c>
      <c r="C50" s="4" t="s">
        <v>311</v>
      </c>
      <c r="D50" s="5" t="s">
        <v>312</v>
      </c>
      <c r="E50" s="8">
        <v>15</v>
      </c>
      <c r="F50" s="9">
        <v>31</v>
      </c>
      <c r="G50" s="8">
        <v>32</v>
      </c>
      <c r="H50" s="10">
        <v>45</v>
      </c>
      <c r="I50" s="9">
        <v>31</v>
      </c>
      <c r="J50" s="9">
        <v>54</v>
      </c>
      <c r="K50" s="6" t="s">
        <v>313</v>
      </c>
      <c r="L50" s="7" t="s">
        <v>117</v>
      </c>
    </row>
    <row r="51" spans="1:12">
      <c r="A51">
        <v>46</v>
      </c>
      <c r="B51">
        <f t="shared" si="1"/>
        <v>43.5</v>
      </c>
      <c r="C51" s="4" t="s">
        <v>140</v>
      </c>
      <c r="D51" s="5" t="s">
        <v>141</v>
      </c>
      <c r="E51" s="8">
        <v>14</v>
      </c>
      <c r="F51" s="9">
        <v>28</v>
      </c>
      <c r="G51" s="8">
        <v>25</v>
      </c>
      <c r="H51" s="10">
        <v>38</v>
      </c>
      <c r="I51" s="9">
        <v>35</v>
      </c>
      <c r="J51" s="9">
        <v>52</v>
      </c>
      <c r="K51" s="6" t="s">
        <v>142</v>
      </c>
      <c r="L51" s="7" t="s">
        <v>117</v>
      </c>
    </row>
    <row r="52" spans="1:12">
      <c r="A52">
        <v>46</v>
      </c>
      <c r="B52">
        <f t="shared" si="1"/>
        <v>43.5</v>
      </c>
      <c r="C52" s="4" t="s">
        <v>260</v>
      </c>
      <c r="D52" s="5" t="s">
        <v>0</v>
      </c>
      <c r="E52" s="8">
        <v>31</v>
      </c>
      <c r="F52" s="9">
        <v>58</v>
      </c>
      <c r="G52" s="8">
        <v>52</v>
      </c>
      <c r="H52" s="10">
        <v>70</v>
      </c>
      <c r="I52" s="9">
        <v>35</v>
      </c>
      <c r="J52" s="9">
        <v>52</v>
      </c>
      <c r="K52" s="6" t="s">
        <v>261</v>
      </c>
      <c r="L52" s="7" t="s">
        <v>120</v>
      </c>
    </row>
    <row r="53" spans="1:12">
      <c r="A53">
        <v>48</v>
      </c>
      <c r="B53">
        <f t="shared" si="1"/>
        <v>44.5</v>
      </c>
      <c r="C53" s="4" t="s">
        <v>216</v>
      </c>
      <c r="D53" s="5" t="s">
        <v>0</v>
      </c>
      <c r="E53" s="8">
        <v>90</v>
      </c>
      <c r="F53" s="9">
        <v>102</v>
      </c>
      <c r="G53" s="8">
        <v>58</v>
      </c>
      <c r="H53" s="10">
        <v>80</v>
      </c>
      <c r="I53" s="9">
        <v>36</v>
      </c>
      <c r="J53" s="9">
        <v>53</v>
      </c>
      <c r="K53" s="6" t="s">
        <v>217</v>
      </c>
      <c r="L53" s="7" t="s">
        <v>120</v>
      </c>
    </row>
    <row r="54" spans="1:12">
      <c r="A54">
        <v>49</v>
      </c>
      <c r="B54">
        <f t="shared" si="1"/>
        <v>47</v>
      </c>
      <c r="C54" s="4" t="s">
        <v>279</v>
      </c>
      <c r="D54" s="5" t="s">
        <v>0</v>
      </c>
      <c r="E54" s="8">
        <v>39</v>
      </c>
      <c r="F54" s="9">
        <v>74</v>
      </c>
      <c r="G54" s="8">
        <v>32</v>
      </c>
      <c r="H54" s="10">
        <v>74</v>
      </c>
      <c r="I54" s="9">
        <v>16</v>
      </c>
      <c r="J54" s="9">
        <v>78</v>
      </c>
      <c r="K54" s="6" t="s">
        <v>280</v>
      </c>
      <c r="L54" s="7" t="s">
        <v>120</v>
      </c>
    </row>
    <row r="55" spans="1:12">
      <c r="A55">
        <v>50</v>
      </c>
      <c r="B55">
        <f t="shared" si="1"/>
        <v>47.5</v>
      </c>
      <c r="C55" s="4" t="s">
        <v>224</v>
      </c>
      <c r="D55" s="5" t="s">
        <v>0</v>
      </c>
      <c r="E55" s="8">
        <v>29</v>
      </c>
      <c r="F55" s="9">
        <v>50</v>
      </c>
      <c r="G55" s="8">
        <v>41</v>
      </c>
      <c r="H55" s="10">
        <v>54</v>
      </c>
      <c r="I55" s="9">
        <v>39</v>
      </c>
      <c r="J55" s="9">
        <v>56</v>
      </c>
      <c r="K55" s="6" t="s">
        <v>225</v>
      </c>
      <c r="L55" s="7" t="s">
        <v>120</v>
      </c>
    </row>
    <row r="56" spans="1:12">
      <c r="A56">
        <v>51</v>
      </c>
      <c r="B56">
        <f t="shared" si="1"/>
        <v>49</v>
      </c>
      <c r="C56" s="4" t="s">
        <v>190</v>
      </c>
      <c r="D56" s="5" t="s">
        <v>0</v>
      </c>
      <c r="E56" s="8">
        <v>39</v>
      </c>
      <c r="F56" s="9">
        <v>73</v>
      </c>
      <c r="G56" s="8">
        <v>36</v>
      </c>
      <c r="H56" s="10">
        <v>48</v>
      </c>
      <c r="I56" s="9">
        <v>41</v>
      </c>
      <c r="J56" s="9">
        <v>57</v>
      </c>
      <c r="K56" s="6" t="s">
        <v>191</v>
      </c>
      <c r="L56" s="7" t="s">
        <v>120</v>
      </c>
    </row>
    <row r="57" spans="1:12">
      <c r="A57">
        <v>52</v>
      </c>
      <c r="B57">
        <f t="shared" si="1"/>
        <v>53</v>
      </c>
      <c r="C57" s="4" t="s">
        <v>330</v>
      </c>
      <c r="D57" s="5" t="s">
        <v>0</v>
      </c>
      <c r="E57" s="8">
        <v>59</v>
      </c>
      <c r="F57" s="9">
        <v>91</v>
      </c>
      <c r="G57" s="8">
        <v>42</v>
      </c>
      <c r="H57" s="10">
        <v>61</v>
      </c>
      <c r="I57" s="9">
        <v>42</v>
      </c>
      <c r="J57" s="9">
        <v>64</v>
      </c>
      <c r="K57" s="6" t="s">
        <v>331</v>
      </c>
      <c r="L57" s="7" t="s">
        <v>120</v>
      </c>
    </row>
    <row r="58" spans="1:12">
      <c r="A58">
        <v>53</v>
      </c>
      <c r="B58">
        <f t="shared" si="1"/>
        <v>53.5</v>
      </c>
      <c r="C58" s="4" t="s">
        <v>277</v>
      </c>
      <c r="D58" s="5" t="s">
        <v>0</v>
      </c>
      <c r="E58" s="8">
        <v>59</v>
      </c>
      <c r="F58" s="9">
        <v>98</v>
      </c>
      <c r="G58" s="8">
        <v>47</v>
      </c>
      <c r="H58" s="10">
        <v>82</v>
      </c>
      <c r="I58" s="9">
        <v>38</v>
      </c>
      <c r="J58" s="9">
        <v>69</v>
      </c>
      <c r="K58" s="6" t="s">
        <v>278</v>
      </c>
      <c r="L58" s="7" t="s">
        <v>120</v>
      </c>
    </row>
    <row r="59" spans="1:12">
      <c r="A59">
        <v>53</v>
      </c>
      <c r="B59">
        <f t="shared" si="1"/>
        <v>53.5</v>
      </c>
      <c r="C59" s="4" t="s">
        <v>326</v>
      </c>
      <c r="D59" s="5" t="s">
        <v>0</v>
      </c>
      <c r="E59" s="8">
        <v>99</v>
      </c>
      <c r="F59" s="9">
        <v>105</v>
      </c>
      <c r="G59" s="8">
        <v>55</v>
      </c>
      <c r="H59" s="10">
        <v>80</v>
      </c>
      <c r="I59" s="9">
        <v>43</v>
      </c>
      <c r="J59" s="9">
        <v>64</v>
      </c>
      <c r="K59" s="6" t="s">
        <v>327</v>
      </c>
      <c r="L59" s="7" t="s">
        <v>120</v>
      </c>
    </row>
    <row r="60" spans="1:12">
      <c r="A60">
        <v>55</v>
      </c>
      <c r="B60">
        <f t="shared" si="1"/>
        <v>56</v>
      </c>
      <c r="C60" s="4" t="s">
        <v>232</v>
      </c>
      <c r="D60" s="5" t="s">
        <v>0</v>
      </c>
      <c r="E60" s="8">
        <v>31</v>
      </c>
      <c r="F60" s="9">
        <v>62</v>
      </c>
      <c r="G60" s="8">
        <v>56</v>
      </c>
      <c r="H60" s="10">
        <v>78</v>
      </c>
      <c r="I60" s="9">
        <v>47</v>
      </c>
      <c r="J60" s="9">
        <v>65</v>
      </c>
      <c r="K60" s="6" t="s">
        <v>233</v>
      </c>
      <c r="L60" s="7" t="s">
        <v>120</v>
      </c>
    </row>
    <row r="61" spans="1:12">
      <c r="A61">
        <v>56</v>
      </c>
      <c r="B61">
        <f t="shared" si="1"/>
        <v>58.5</v>
      </c>
      <c r="C61" s="4" t="s">
        <v>294</v>
      </c>
      <c r="D61" s="5" t="s">
        <v>0</v>
      </c>
      <c r="E61" s="8">
        <v>75</v>
      </c>
      <c r="F61" s="9">
        <v>94</v>
      </c>
      <c r="G61" s="8">
        <v>71</v>
      </c>
      <c r="H61" s="10">
        <v>87</v>
      </c>
      <c r="I61" s="9">
        <v>54</v>
      </c>
      <c r="J61" s="9">
        <v>63</v>
      </c>
      <c r="K61" s="6" t="s">
        <v>295</v>
      </c>
      <c r="L61" s="7" t="s">
        <v>120</v>
      </c>
    </row>
    <row r="62" spans="1:12">
      <c r="A62">
        <v>56</v>
      </c>
      <c r="B62">
        <f t="shared" si="1"/>
        <v>58.5</v>
      </c>
      <c r="C62" s="4" t="s">
        <v>316</v>
      </c>
      <c r="D62" s="5" t="s">
        <v>141</v>
      </c>
      <c r="E62" s="8">
        <v>24</v>
      </c>
      <c r="F62" s="9">
        <v>44</v>
      </c>
      <c r="G62" s="8">
        <v>45</v>
      </c>
      <c r="H62" s="10">
        <v>58</v>
      </c>
      <c r="I62" s="9">
        <v>52</v>
      </c>
      <c r="J62" s="9">
        <v>65</v>
      </c>
      <c r="K62" s="6" t="s">
        <v>317</v>
      </c>
      <c r="L62" s="7" t="s">
        <v>120</v>
      </c>
    </row>
    <row r="63" spans="1:12">
      <c r="A63">
        <v>58</v>
      </c>
      <c r="B63">
        <f t="shared" si="1"/>
        <v>60.5</v>
      </c>
      <c r="C63" s="4" t="s">
        <v>167</v>
      </c>
      <c r="D63" s="5" t="s">
        <v>0</v>
      </c>
      <c r="E63" s="8">
        <v>43</v>
      </c>
      <c r="F63" s="9">
        <v>76</v>
      </c>
      <c r="G63" s="8">
        <v>52</v>
      </c>
      <c r="H63" s="10">
        <v>72</v>
      </c>
      <c r="I63" s="9">
        <v>51</v>
      </c>
      <c r="J63" s="9">
        <v>70</v>
      </c>
      <c r="K63" s="6" t="s">
        <v>168</v>
      </c>
      <c r="L63" s="7" t="s">
        <v>120</v>
      </c>
    </row>
    <row r="64" spans="1:12">
      <c r="A64">
        <v>58</v>
      </c>
      <c r="B64">
        <f t="shared" si="1"/>
        <v>60.5</v>
      </c>
      <c r="C64" s="4" t="s">
        <v>308</v>
      </c>
      <c r="D64" s="5" t="s">
        <v>309</v>
      </c>
      <c r="E64" s="8">
        <v>41</v>
      </c>
      <c r="F64" s="9">
        <v>64</v>
      </c>
      <c r="G64" s="8">
        <v>53</v>
      </c>
      <c r="H64" s="10">
        <v>71</v>
      </c>
      <c r="I64" s="9">
        <v>53</v>
      </c>
      <c r="J64" s="9">
        <v>68</v>
      </c>
      <c r="K64" s="6" t="s">
        <v>310</v>
      </c>
      <c r="L64" s="7" t="s">
        <v>120</v>
      </c>
    </row>
    <row r="65" spans="1:12">
      <c r="A65">
        <v>60</v>
      </c>
      <c r="B65">
        <f t="shared" si="1"/>
        <v>61</v>
      </c>
      <c r="C65" s="4" t="s">
        <v>157</v>
      </c>
      <c r="D65" s="5" t="s">
        <v>0</v>
      </c>
      <c r="E65" s="8">
        <v>79</v>
      </c>
      <c r="F65" s="9">
        <v>96</v>
      </c>
      <c r="G65" s="8">
        <v>47</v>
      </c>
      <c r="H65" s="10">
        <v>64</v>
      </c>
      <c r="I65" s="9">
        <v>54</v>
      </c>
      <c r="J65" s="9">
        <v>68</v>
      </c>
      <c r="K65" s="6" t="s">
        <v>158</v>
      </c>
      <c r="L65" s="7" t="s">
        <v>120</v>
      </c>
    </row>
    <row r="66" spans="1:12">
      <c r="A66">
        <v>61</v>
      </c>
      <c r="B66">
        <f t="shared" si="1"/>
        <v>62.5</v>
      </c>
      <c r="C66" s="4" t="s">
        <v>262</v>
      </c>
      <c r="D66" s="5" t="s">
        <v>0</v>
      </c>
      <c r="E66" s="8">
        <v>74</v>
      </c>
      <c r="F66" s="9">
        <v>95</v>
      </c>
      <c r="G66" s="8">
        <v>49</v>
      </c>
      <c r="H66" s="10">
        <v>65</v>
      </c>
      <c r="I66" s="9">
        <v>57</v>
      </c>
      <c r="J66" s="9">
        <v>68</v>
      </c>
      <c r="K66" s="6" t="s">
        <v>263</v>
      </c>
      <c r="L66" s="7" t="s">
        <v>120</v>
      </c>
    </row>
    <row r="67" spans="1:12">
      <c r="A67">
        <v>62</v>
      </c>
      <c r="B67">
        <f t="shared" si="1"/>
        <v>64</v>
      </c>
      <c r="C67" s="4" t="s">
        <v>194</v>
      </c>
      <c r="D67" s="5" t="s">
        <v>0</v>
      </c>
      <c r="E67" s="8">
        <v>28</v>
      </c>
      <c r="F67" s="9">
        <v>60</v>
      </c>
      <c r="G67" s="8">
        <v>50</v>
      </c>
      <c r="H67" s="10">
        <v>69</v>
      </c>
      <c r="I67" s="9">
        <v>55</v>
      </c>
      <c r="J67" s="9">
        <v>73</v>
      </c>
      <c r="K67" s="6" t="s">
        <v>195</v>
      </c>
      <c r="L67" s="7" t="s">
        <v>120</v>
      </c>
    </row>
    <row r="68" spans="1:12">
      <c r="A68">
        <v>62</v>
      </c>
      <c r="B68">
        <f t="shared" si="1"/>
        <v>64</v>
      </c>
      <c r="C68" s="4" t="s">
        <v>204</v>
      </c>
      <c r="D68" s="5" t="s">
        <v>0</v>
      </c>
      <c r="E68" s="8">
        <v>52</v>
      </c>
      <c r="F68" s="9">
        <v>81</v>
      </c>
      <c r="G68" s="8">
        <v>79</v>
      </c>
      <c r="H68" s="10">
        <v>97</v>
      </c>
      <c r="I68" s="9">
        <v>48</v>
      </c>
      <c r="J68" s="9">
        <v>80</v>
      </c>
      <c r="K68" s="6" t="s">
        <v>205</v>
      </c>
      <c r="L68" s="7" t="s">
        <v>120</v>
      </c>
    </row>
    <row r="69" spans="1:12">
      <c r="A69">
        <v>62</v>
      </c>
      <c r="B69">
        <f t="shared" ref="B69:B100" si="2">AVERAGE(I69:J69)</f>
        <v>64</v>
      </c>
      <c r="C69" s="4" t="s">
        <v>248</v>
      </c>
      <c r="D69" s="5" t="s">
        <v>0</v>
      </c>
      <c r="E69" s="8">
        <v>50</v>
      </c>
      <c r="F69" s="9">
        <v>80</v>
      </c>
      <c r="G69" s="8">
        <v>59</v>
      </c>
      <c r="H69" s="10">
        <v>83</v>
      </c>
      <c r="I69" s="9">
        <v>54</v>
      </c>
      <c r="J69" s="9">
        <v>74</v>
      </c>
      <c r="K69" s="6" t="s">
        <v>249</v>
      </c>
      <c r="L69" s="7" t="s">
        <v>120</v>
      </c>
    </row>
    <row r="70" spans="1:12">
      <c r="A70">
        <v>65</v>
      </c>
      <c r="B70">
        <f t="shared" si="2"/>
        <v>67</v>
      </c>
      <c r="C70" s="4" t="s">
        <v>283</v>
      </c>
      <c r="D70" s="5" t="s">
        <v>0</v>
      </c>
      <c r="E70" s="8">
        <v>60</v>
      </c>
      <c r="F70" s="9">
        <v>87</v>
      </c>
      <c r="G70" s="8">
        <v>52</v>
      </c>
      <c r="H70" s="10">
        <v>71</v>
      </c>
      <c r="I70" s="9">
        <v>58</v>
      </c>
      <c r="J70" s="9">
        <v>76</v>
      </c>
      <c r="K70" s="6" t="s">
        <v>284</v>
      </c>
      <c r="L70" s="7" t="s">
        <v>120</v>
      </c>
    </row>
    <row r="71" spans="1:12">
      <c r="A71">
        <v>66</v>
      </c>
      <c r="B71">
        <f t="shared" si="2"/>
        <v>68.5</v>
      </c>
      <c r="C71" s="4" t="s">
        <v>155</v>
      </c>
      <c r="D71" s="5" t="s">
        <v>141</v>
      </c>
      <c r="E71" s="8">
        <v>17</v>
      </c>
      <c r="F71" s="9">
        <v>32</v>
      </c>
      <c r="G71" s="8">
        <v>68</v>
      </c>
      <c r="H71" s="10">
        <v>83</v>
      </c>
      <c r="I71" s="9">
        <v>61</v>
      </c>
      <c r="J71" s="9">
        <v>76</v>
      </c>
      <c r="K71" s="6" t="s">
        <v>156</v>
      </c>
      <c r="L71" s="7" t="s">
        <v>117</v>
      </c>
    </row>
    <row r="72" spans="1:12">
      <c r="A72">
        <v>66</v>
      </c>
      <c r="B72">
        <f t="shared" si="2"/>
        <v>68.5</v>
      </c>
      <c r="C72" s="4" t="s">
        <v>296</v>
      </c>
      <c r="D72" s="5" t="s">
        <v>0</v>
      </c>
      <c r="E72" s="8">
        <v>40</v>
      </c>
      <c r="F72" s="9">
        <v>67</v>
      </c>
      <c r="G72" s="8">
        <v>44</v>
      </c>
      <c r="H72" s="10">
        <v>57</v>
      </c>
      <c r="I72" s="9">
        <v>59</v>
      </c>
      <c r="J72" s="9">
        <v>78</v>
      </c>
      <c r="K72" s="6" t="s">
        <v>297</v>
      </c>
      <c r="L72" s="7" t="s">
        <v>117</v>
      </c>
    </row>
    <row r="73" spans="1:12">
      <c r="A73">
        <v>68</v>
      </c>
      <c r="B73">
        <f t="shared" si="2"/>
        <v>70.5</v>
      </c>
      <c r="C73" s="4" t="s">
        <v>250</v>
      </c>
      <c r="D73" s="5" t="s">
        <v>0</v>
      </c>
      <c r="E73" s="8">
        <v>52</v>
      </c>
      <c r="F73" s="9">
        <v>80</v>
      </c>
      <c r="G73" s="8">
        <v>82</v>
      </c>
      <c r="H73" s="10">
        <v>94</v>
      </c>
      <c r="I73" s="9">
        <v>62</v>
      </c>
      <c r="J73" s="9">
        <v>79</v>
      </c>
      <c r="K73" s="6" t="s">
        <v>251</v>
      </c>
      <c r="L73" s="7" t="s">
        <v>120</v>
      </c>
    </row>
    <row r="74" spans="1:12">
      <c r="A74">
        <v>69</v>
      </c>
      <c r="B74">
        <f t="shared" si="2"/>
        <v>71</v>
      </c>
      <c r="C74" s="4" t="s">
        <v>208</v>
      </c>
      <c r="D74" s="5" t="s">
        <v>0</v>
      </c>
      <c r="E74" s="8">
        <v>35</v>
      </c>
      <c r="F74" s="9">
        <v>65</v>
      </c>
      <c r="G74" s="8">
        <v>52</v>
      </c>
      <c r="H74" s="10">
        <v>72</v>
      </c>
      <c r="I74" s="9">
        <v>61</v>
      </c>
      <c r="J74" s="9">
        <v>81</v>
      </c>
      <c r="K74" s="6" t="s">
        <v>209</v>
      </c>
      <c r="L74" s="7" t="s">
        <v>117</v>
      </c>
    </row>
    <row r="75" spans="1:12">
      <c r="A75">
        <v>69</v>
      </c>
      <c r="B75">
        <f t="shared" si="2"/>
        <v>71</v>
      </c>
      <c r="C75" s="4" t="s">
        <v>320</v>
      </c>
      <c r="D75" s="5" t="s">
        <v>126</v>
      </c>
      <c r="E75" s="8">
        <v>28</v>
      </c>
      <c r="F75" s="9">
        <v>53</v>
      </c>
      <c r="G75" s="8">
        <v>66</v>
      </c>
      <c r="H75" s="10">
        <v>83</v>
      </c>
      <c r="I75" s="9">
        <v>63</v>
      </c>
      <c r="J75" s="9">
        <v>79</v>
      </c>
      <c r="K75" s="6" t="s">
        <v>321</v>
      </c>
      <c r="L75" s="7" t="s">
        <v>120</v>
      </c>
    </row>
    <row r="76" spans="1:12">
      <c r="A76">
        <v>71</v>
      </c>
      <c r="B76">
        <f t="shared" si="2"/>
        <v>72.5</v>
      </c>
      <c r="C76" s="4" t="s">
        <v>132</v>
      </c>
      <c r="D76" s="5" t="s">
        <v>133</v>
      </c>
      <c r="E76" s="8">
        <v>42</v>
      </c>
      <c r="F76" s="9">
        <v>70</v>
      </c>
      <c r="G76" s="8">
        <v>85</v>
      </c>
      <c r="H76" s="10">
        <v>96</v>
      </c>
      <c r="I76" s="9">
        <v>62</v>
      </c>
      <c r="J76" s="9">
        <v>83</v>
      </c>
      <c r="K76" s="6" t="s">
        <v>134</v>
      </c>
      <c r="L76" s="7" t="s">
        <v>120</v>
      </c>
    </row>
    <row r="77" spans="1:12">
      <c r="A77">
        <v>72</v>
      </c>
      <c r="B77">
        <f t="shared" si="2"/>
        <v>73.5</v>
      </c>
      <c r="C77" s="4" t="s">
        <v>240</v>
      </c>
      <c r="D77" s="5" t="s">
        <v>241</v>
      </c>
      <c r="E77" s="8">
        <v>37</v>
      </c>
      <c r="F77" s="9">
        <v>69</v>
      </c>
      <c r="G77" s="8">
        <v>57</v>
      </c>
      <c r="H77" s="10">
        <v>78</v>
      </c>
      <c r="I77" s="9">
        <v>65</v>
      </c>
      <c r="J77" s="9">
        <v>82</v>
      </c>
      <c r="K77" s="6" t="s">
        <v>242</v>
      </c>
      <c r="L77" s="7" t="s">
        <v>120</v>
      </c>
    </row>
    <row r="78" spans="1:12">
      <c r="A78">
        <v>73</v>
      </c>
      <c r="B78">
        <f t="shared" si="2"/>
        <v>74</v>
      </c>
      <c r="C78" s="4" t="s">
        <v>118</v>
      </c>
      <c r="D78" s="5" t="s">
        <v>0</v>
      </c>
      <c r="E78" s="8">
        <v>48</v>
      </c>
      <c r="F78" s="9">
        <v>80</v>
      </c>
      <c r="G78" s="8">
        <v>47</v>
      </c>
      <c r="H78" s="10">
        <v>65</v>
      </c>
      <c r="I78" s="9">
        <v>63</v>
      </c>
      <c r="J78" s="9">
        <v>85</v>
      </c>
      <c r="K78" s="6" t="s">
        <v>119</v>
      </c>
      <c r="L78" s="7" t="s">
        <v>120</v>
      </c>
    </row>
    <row r="79" spans="1:12">
      <c r="A79">
        <v>74</v>
      </c>
      <c r="B79">
        <f t="shared" si="2"/>
        <v>75</v>
      </c>
      <c r="C79" s="4" t="s">
        <v>123</v>
      </c>
      <c r="D79" s="5" t="s">
        <v>0</v>
      </c>
      <c r="E79" s="8">
        <v>44</v>
      </c>
      <c r="F79" s="9">
        <v>83</v>
      </c>
      <c r="G79" s="8">
        <v>60</v>
      </c>
      <c r="H79" s="10">
        <v>85</v>
      </c>
      <c r="I79" s="9">
        <v>64</v>
      </c>
      <c r="J79" s="9">
        <v>86</v>
      </c>
      <c r="K79" s="6" t="s">
        <v>124</v>
      </c>
      <c r="L79" s="7" t="s">
        <v>117</v>
      </c>
    </row>
    <row r="80" spans="1:12">
      <c r="A80">
        <v>75</v>
      </c>
      <c r="B80">
        <f t="shared" si="2"/>
        <v>75</v>
      </c>
      <c r="C80" s="4" t="s">
        <v>147</v>
      </c>
      <c r="D80" s="5" t="s">
        <v>148</v>
      </c>
      <c r="E80" s="8">
        <v>66</v>
      </c>
      <c r="F80" s="9">
        <v>95</v>
      </c>
      <c r="G80" s="8">
        <v>54</v>
      </c>
      <c r="H80" s="10">
        <v>78</v>
      </c>
      <c r="I80" s="9">
        <v>65</v>
      </c>
      <c r="J80" s="9">
        <v>85</v>
      </c>
      <c r="K80" s="6" t="s">
        <v>149</v>
      </c>
      <c r="L80" s="7" t="s">
        <v>120</v>
      </c>
    </row>
    <row r="81" spans="1:12">
      <c r="A81">
        <v>76</v>
      </c>
      <c r="B81">
        <f t="shared" si="2"/>
        <v>78</v>
      </c>
      <c r="C81" s="4" t="s">
        <v>256</v>
      </c>
      <c r="D81" s="5" t="s">
        <v>0</v>
      </c>
      <c r="E81" s="8">
        <v>62</v>
      </c>
      <c r="F81" s="9">
        <v>88</v>
      </c>
      <c r="G81" s="8">
        <v>68</v>
      </c>
      <c r="H81" s="10">
        <v>89</v>
      </c>
      <c r="I81" s="9">
        <v>65</v>
      </c>
      <c r="J81" s="9">
        <v>91</v>
      </c>
      <c r="K81" s="6" t="s">
        <v>257</v>
      </c>
      <c r="L81" s="7" t="s">
        <v>120</v>
      </c>
    </row>
    <row r="82" spans="1:12">
      <c r="A82">
        <v>77</v>
      </c>
      <c r="B82">
        <f t="shared" si="2"/>
        <v>78.5</v>
      </c>
      <c r="C82" s="4" t="s">
        <v>269</v>
      </c>
      <c r="D82" s="5" t="s">
        <v>0</v>
      </c>
      <c r="E82" s="8">
        <v>53</v>
      </c>
      <c r="F82" s="9">
        <v>84</v>
      </c>
      <c r="G82" s="8">
        <v>61</v>
      </c>
      <c r="H82" s="10">
        <v>80</v>
      </c>
      <c r="I82" s="9">
        <v>71</v>
      </c>
      <c r="J82" s="9">
        <v>86</v>
      </c>
      <c r="K82" s="6" t="s">
        <v>270</v>
      </c>
      <c r="L82" s="7" t="s">
        <v>120</v>
      </c>
    </row>
    <row r="83" spans="1:12">
      <c r="A83">
        <v>78</v>
      </c>
      <c r="B83">
        <f t="shared" si="2"/>
        <v>82</v>
      </c>
      <c r="C83" s="4" t="s">
        <v>196</v>
      </c>
      <c r="D83" s="5" t="s">
        <v>0</v>
      </c>
      <c r="E83" s="8">
        <v>101</v>
      </c>
      <c r="F83" s="9">
        <v>105</v>
      </c>
      <c r="G83" s="8">
        <v>95</v>
      </c>
      <c r="H83" s="10">
        <v>103</v>
      </c>
      <c r="I83" s="9">
        <v>71</v>
      </c>
      <c r="J83" s="9">
        <v>93</v>
      </c>
      <c r="K83" s="6" t="s">
        <v>197</v>
      </c>
      <c r="L83" s="7" t="s">
        <v>120</v>
      </c>
    </row>
    <row r="84" spans="1:12">
      <c r="A84">
        <v>79</v>
      </c>
      <c r="B84">
        <f t="shared" si="2"/>
        <v>82.5</v>
      </c>
      <c r="C84" s="4" t="s">
        <v>165</v>
      </c>
      <c r="D84" s="5" t="s">
        <v>0</v>
      </c>
      <c r="E84" s="8">
        <v>50</v>
      </c>
      <c r="F84" s="9">
        <v>80</v>
      </c>
      <c r="G84" s="8">
        <v>59</v>
      </c>
      <c r="H84" s="10">
        <v>77</v>
      </c>
      <c r="I84" s="9">
        <v>74</v>
      </c>
      <c r="J84" s="9">
        <v>91</v>
      </c>
      <c r="K84" s="6" t="s">
        <v>166</v>
      </c>
      <c r="L84" s="7" t="s">
        <v>117</v>
      </c>
    </row>
    <row r="85" spans="1:12">
      <c r="A85">
        <v>79</v>
      </c>
      <c r="B85">
        <f t="shared" si="2"/>
        <v>82.5</v>
      </c>
      <c r="C85" s="4" t="s">
        <v>214</v>
      </c>
      <c r="D85" s="5" t="s">
        <v>0</v>
      </c>
      <c r="E85" s="8">
        <v>90</v>
      </c>
      <c r="F85" s="9">
        <v>101</v>
      </c>
      <c r="G85" s="8">
        <v>76</v>
      </c>
      <c r="H85" s="10">
        <v>94</v>
      </c>
      <c r="I85" s="9">
        <v>68</v>
      </c>
      <c r="J85" s="9">
        <v>97</v>
      </c>
      <c r="K85" s="6" t="s">
        <v>215</v>
      </c>
      <c r="L85" s="7" t="s">
        <v>120</v>
      </c>
    </row>
    <row r="86" spans="1:12">
      <c r="A86">
        <v>79</v>
      </c>
      <c r="B86">
        <f t="shared" si="2"/>
        <v>82.5</v>
      </c>
      <c r="C86" s="4" t="s">
        <v>236</v>
      </c>
      <c r="D86" s="5" t="s">
        <v>0</v>
      </c>
      <c r="E86" s="8">
        <v>67</v>
      </c>
      <c r="F86" s="9">
        <v>97</v>
      </c>
      <c r="G86" s="8">
        <v>73</v>
      </c>
      <c r="H86" s="10">
        <v>93</v>
      </c>
      <c r="I86" s="9">
        <v>73</v>
      </c>
      <c r="J86" s="9">
        <v>92</v>
      </c>
      <c r="K86" s="6" t="s">
        <v>237</v>
      </c>
      <c r="L86" s="7" t="s">
        <v>120</v>
      </c>
    </row>
    <row r="87" spans="1:12">
      <c r="A87">
        <v>79</v>
      </c>
      <c r="B87">
        <f t="shared" si="2"/>
        <v>82.5</v>
      </c>
      <c r="C87" s="4" t="s">
        <v>298</v>
      </c>
      <c r="D87" s="5" t="s">
        <v>0</v>
      </c>
      <c r="E87" s="8">
        <v>69</v>
      </c>
      <c r="F87" s="9">
        <v>91</v>
      </c>
      <c r="G87" s="8">
        <v>76</v>
      </c>
      <c r="H87" s="10">
        <v>91</v>
      </c>
      <c r="I87" s="9">
        <v>74</v>
      </c>
      <c r="J87" s="9">
        <v>91</v>
      </c>
      <c r="K87" s="6" t="s">
        <v>299</v>
      </c>
      <c r="L87" s="7" t="s">
        <v>120</v>
      </c>
    </row>
    <row r="88" spans="1:12">
      <c r="A88" s="20">
        <v>83</v>
      </c>
      <c r="B88">
        <f t="shared" si="2"/>
        <v>85</v>
      </c>
      <c r="C88" s="4" t="s">
        <v>281</v>
      </c>
      <c r="D88" s="5" t="s">
        <v>0</v>
      </c>
      <c r="E88" s="8">
        <v>73</v>
      </c>
      <c r="F88" s="9">
        <v>97</v>
      </c>
      <c r="G88" s="8">
        <v>90</v>
      </c>
      <c r="H88" s="10">
        <v>99</v>
      </c>
      <c r="I88" s="9">
        <v>75</v>
      </c>
      <c r="J88" s="9">
        <v>95</v>
      </c>
      <c r="K88" s="6" t="s">
        <v>282</v>
      </c>
      <c r="L88" s="7" t="s">
        <v>120</v>
      </c>
    </row>
    <row r="89" spans="1:12">
      <c r="A89" s="20">
        <v>84</v>
      </c>
      <c r="B89">
        <f t="shared" si="2"/>
        <v>85.5</v>
      </c>
      <c r="C89" s="4" t="s">
        <v>121</v>
      </c>
      <c r="D89" s="5" t="s">
        <v>0</v>
      </c>
      <c r="E89" s="8">
        <v>52</v>
      </c>
      <c r="F89" s="9">
        <v>87</v>
      </c>
      <c r="G89" s="8">
        <v>58</v>
      </c>
      <c r="H89" s="10">
        <v>82</v>
      </c>
      <c r="I89" s="9">
        <v>73</v>
      </c>
      <c r="J89" s="9">
        <v>98</v>
      </c>
      <c r="K89" s="6" t="s">
        <v>122</v>
      </c>
      <c r="L89" s="7" t="s">
        <v>117</v>
      </c>
    </row>
    <row r="90" spans="1:12">
      <c r="A90" s="20">
        <v>84</v>
      </c>
      <c r="B90">
        <f t="shared" si="2"/>
        <v>85.5</v>
      </c>
      <c r="C90" s="4" t="s">
        <v>147</v>
      </c>
      <c r="D90" s="5" t="s">
        <v>0</v>
      </c>
      <c r="E90" s="8">
        <v>95</v>
      </c>
      <c r="F90" s="9">
        <v>103</v>
      </c>
      <c r="G90" s="8">
        <v>79</v>
      </c>
      <c r="H90" s="10">
        <v>93</v>
      </c>
      <c r="I90" s="9">
        <v>75</v>
      </c>
      <c r="J90" s="9">
        <v>96</v>
      </c>
      <c r="K90" s="6" t="s">
        <v>150</v>
      </c>
      <c r="L90" s="7" t="s">
        <v>120</v>
      </c>
    </row>
    <row r="91" spans="1:12">
      <c r="A91" s="20">
        <v>86</v>
      </c>
      <c r="B91">
        <f t="shared" si="2"/>
        <v>86.5</v>
      </c>
      <c r="C91" s="4" t="s">
        <v>254</v>
      </c>
      <c r="D91" s="5" t="s">
        <v>0</v>
      </c>
      <c r="E91" s="8">
        <v>64</v>
      </c>
      <c r="F91" s="9">
        <v>95</v>
      </c>
      <c r="G91" s="8">
        <v>78</v>
      </c>
      <c r="H91" s="10">
        <v>93</v>
      </c>
      <c r="I91" s="9">
        <v>76</v>
      </c>
      <c r="J91" s="9">
        <v>97</v>
      </c>
      <c r="K91" s="6" t="s">
        <v>255</v>
      </c>
      <c r="L91" s="7" t="s">
        <v>120</v>
      </c>
    </row>
    <row r="92" spans="1:12">
      <c r="A92" s="20">
        <v>87</v>
      </c>
      <c r="B92">
        <f t="shared" si="2"/>
        <v>87.5</v>
      </c>
      <c r="C92" s="4" t="s">
        <v>169</v>
      </c>
      <c r="D92" s="5" t="s">
        <v>0</v>
      </c>
      <c r="E92" s="8">
        <v>83</v>
      </c>
      <c r="F92" s="9">
        <v>105</v>
      </c>
      <c r="G92" s="8">
        <v>92</v>
      </c>
      <c r="H92" s="10">
        <v>104</v>
      </c>
      <c r="I92" s="9">
        <v>75</v>
      </c>
      <c r="J92" s="9">
        <v>100</v>
      </c>
      <c r="K92" s="6" t="s">
        <v>170</v>
      </c>
      <c r="L92" s="7" t="s">
        <v>117</v>
      </c>
    </row>
    <row r="93" spans="1:12">
      <c r="A93" s="20">
        <v>87</v>
      </c>
      <c r="B93">
        <f t="shared" si="2"/>
        <v>87.5</v>
      </c>
      <c r="C93" s="4" t="s">
        <v>334</v>
      </c>
      <c r="D93" s="5" t="s">
        <v>0</v>
      </c>
      <c r="E93" s="8">
        <v>57</v>
      </c>
      <c r="F93" s="9">
        <v>93</v>
      </c>
      <c r="G93" s="8">
        <v>72</v>
      </c>
      <c r="H93" s="10">
        <v>92</v>
      </c>
      <c r="I93" s="9">
        <v>77</v>
      </c>
      <c r="J93" s="9">
        <v>98</v>
      </c>
      <c r="K93" s="6" t="s">
        <v>335</v>
      </c>
      <c r="L93" s="7" t="s">
        <v>120</v>
      </c>
    </row>
    <row r="94" spans="1:12">
      <c r="A94" s="20">
        <v>89</v>
      </c>
      <c r="B94">
        <f t="shared" si="2"/>
        <v>88</v>
      </c>
      <c r="C94" s="4" t="s">
        <v>314</v>
      </c>
      <c r="D94" s="5" t="s">
        <v>0</v>
      </c>
      <c r="E94" s="8">
        <v>65</v>
      </c>
      <c r="F94" s="9">
        <v>96</v>
      </c>
      <c r="G94" s="8">
        <v>74</v>
      </c>
      <c r="H94" s="10">
        <v>91</v>
      </c>
      <c r="I94" s="9">
        <v>80</v>
      </c>
      <c r="J94" s="9">
        <v>96</v>
      </c>
      <c r="K94" s="6" t="s">
        <v>315</v>
      </c>
      <c r="L94" s="7" t="s">
        <v>120</v>
      </c>
    </row>
    <row r="95" spans="1:12">
      <c r="A95" s="20">
        <v>90</v>
      </c>
      <c r="B95">
        <f t="shared" si="2"/>
        <v>88.5</v>
      </c>
      <c r="C95" s="4" t="s">
        <v>245</v>
      </c>
      <c r="D95" s="5" t="s">
        <v>246</v>
      </c>
      <c r="E95" s="8">
        <v>92</v>
      </c>
      <c r="F95" s="9">
        <v>102</v>
      </c>
      <c r="G95" s="8">
        <v>60</v>
      </c>
      <c r="H95" s="10">
        <v>83</v>
      </c>
      <c r="I95" s="9">
        <v>79</v>
      </c>
      <c r="J95" s="9">
        <v>98</v>
      </c>
      <c r="K95" s="6" t="s">
        <v>247</v>
      </c>
      <c r="L95" s="7" t="s">
        <v>120</v>
      </c>
    </row>
    <row r="96" spans="1:12">
      <c r="A96" s="20">
        <v>90</v>
      </c>
      <c r="B96">
        <f t="shared" si="2"/>
        <v>88.5</v>
      </c>
      <c r="C96" s="4" t="s">
        <v>271</v>
      </c>
      <c r="D96" s="5" t="s">
        <v>184</v>
      </c>
      <c r="E96" s="8">
        <v>23</v>
      </c>
      <c r="F96" s="9">
        <v>57</v>
      </c>
      <c r="G96" s="8">
        <v>57</v>
      </c>
      <c r="H96" s="10">
        <v>81</v>
      </c>
      <c r="I96" s="9">
        <v>77</v>
      </c>
      <c r="J96" s="9">
        <v>100</v>
      </c>
      <c r="K96" s="6" t="s">
        <v>272</v>
      </c>
      <c r="L96" s="7" t="s">
        <v>117</v>
      </c>
    </row>
    <row r="97" spans="1:12">
      <c r="A97" s="20">
        <v>92</v>
      </c>
      <c r="B97">
        <f t="shared" si="2"/>
        <v>90</v>
      </c>
      <c r="C97" s="4" t="s">
        <v>125</v>
      </c>
      <c r="D97" s="5" t="s">
        <v>126</v>
      </c>
      <c r="E97" s="8">
        <v>47</v>
      </c>
      <c r="F97" s="9">
        <v>81</v>
      </c>
      <c r="G97" s="8">
        <v>68</v>
      </c>
      <c r="H97" s="10">
        <v>90</v>
      </c>
      <c r="I97" s="9">
        <v>79</v>
      </c>
      <c r="J97" s="9">
        <v>101</v>
      </c>
      <c r="K97" s="6" t="s">
        <v>127</v>
      </c>
      <c r="L97" s="7" t="s">
        <v>117</v>
      </c>
    </row>
    <row r="98" spans="1:12">
      <c r="A98" s="20">
        <v>93</v>
      </c>
      <c r="B98">
        <f t="shared" si="2"/>
        <v>91.5</v>
      </c>
      <c r="C98" s="4" t="s">
        <v>183</v>
      </c>
      <c r="D98" s="5" t="s">
        <v>184</v>
      </c>
      <c r="E98" s="8">
        <v>66</v>
      </c>
      <c r="F98" s="9">
        <v>91</v>
      </c>
      <c r="G98" s="8">
        <v>95</v>
      </c>
      <c r="H98" s="10">
        <v>103</v>
      </c>
      <c r="I98" s="9">
        <v>82</v>
      </c>
      <c r="J98" s="9">
        <v>101</v>
      </c>
      <c r="K98" s="6" t="s">
        <v>185</v>
      </c>
      <c r="L98" s="7" t="s">
        <v>120</v>
      </c>
    </row>
    <row r="99" spans="1:12">
      <c r="A99" s="20">
        <v>94</v>
      </c>
      <c r="B99">
        <f t="shared" si="2"/>
        <v>92.5</v>
      </c>
      <c r="C99" s="4" t="s">
        <v>130</v>
      </c>
      <c r="D99" s="5" t="s">
        <v>126</v>
      </c>
      <c r="E99" s="8">
        <v>97</v>
      </c>
      <c r="F99" s="9">
        <v>105</v>
      </c>
      <c r="G99" s="8">
        <v>99</v>
      </c>
      <c r="H99" s="10">
        <v>104</v>
      </c>
      <c r="I99" s="9">
        <v>84</v>
      </c>
      <c r="J99" s="9">
        <v>101</v>
      </c>
      <c r="K99" s="6" t="s">
        <v>131</v>
      </c>
      <c r="L99" s="7" t="s">
        <v>117</v>
      </c>
    </row>
    <row r="100" spans="1:12">
      <c r="A100" s="20">
        <v>95</v>
      </c>
      <c r="B100">
        <f t="shared" si="2"/>
        <v>94.5</v>
      </c>
      <c r="C100" s="4" t="s">
        <v>318</v>
      </c>
      <c r="D100" s="5" t="s">
        <v>0</v>
      </c>
      <c r="E100" s="8">
        <v>49</v>
      </c>
      <c r="F100" s="9">
        <v>80</v>
      </c>
      <c r="G100" s="8">
        <v>98</v>
      </c>
      <c r="H100" s="10">
        <v>104</v>
      </c>
      <c r="I100" s="9">
        <v>88</v>
      </c>
      <c r="J100" s="9">
        <v>101</v>
      </c>
      <c r="K100" s="6" t="s">
        <v>319</v>
      </c>
      <c r="L100" s="7" t="s">
        <v>120</v>
      </c>
    </row>
    <row r="101" spans="1:12">
      <c r="A101" s="20">
        <v>96</v>
      </c>
      <c r="B101">
        <f t="shared" ref="B101:B109" si="3">AVERAGE(I101:J101)</f>
        <v>95.5</v>
      </c>
      <c r="C101" s="4" t="s">
        <v>135</v>
      </c>
      <c r="D101" s="5" t="s">
        <v>136</v>
      </c>
      <c r="E101" s="8">
        <v>60</v>
      </c>
      <c r="F101" s="9">
        <v>89</v>
      </c>
      <c r="G101" s="8">
        <v>100</v>
      </c>
      <c r="H101" s="10">
        <v>104</v>
      </c>
      <c r="I101" s="9">
        <v>89</v>
      </c>
      <c r="J101" s="9">
        <v>102</v>
      </c>
      <c r="K101" s="6" t="s">
        <v>137</v>
      </c>
      <c r="L101" s="7" t="s">
        <v>117</v>
      </c>
    </row>
    <row r="102" spans="1:12">
      <c r="A102" s="20">
        <v>96</v>
      </c>
      <c r="B102">
        <f t="shared" si="3"/>
        <v>95.5</v>
      </c>
      <c r="C102" s="4" t="s">
        <v>336</v>
      </c>
      <c r="D102" s="5" t="s">
        <v>0</v>
      </c>
      <c r="E102" s="8">
        <v>87</v>
      </c>
      <c r="F102" s="9">
        <v>102</v>
      </c>
      <c r="G102" s="8">
        <v>67</v>
      </c>
      <c r="H102" s="10">
        <v>87</v>
      </c>
      <c r="I102" s="9">
        <v>90</v>
      </c>
      <c r="J102" s="9">
        <v>101</v>
      </c>
      <c r="K102" s="6" t="s">
        <v>337</v>
      </c>
      <c r="L102" s="7" t="s">
        <v>120</v>
      </c>
    </row>
    <row r="103" spans="1:12">
      <c r="A103" s="20">
        <v>98</v>
      </c>
      <c r="B103">
        <f t="shared" si="3"/>
        <v>96</v>
      </c>
      <c r="C103" s="4" t="s">
        <v>200</v>
      </c>
      <c r="D103" s="5" t="s">
        <v>0</v>
      </c>
      <c r="E103" s="8">
        <v>64</v>
      </c>
      <c r="F103" s="9">
        <v>88</v>
      </c>
      <c r="G103" s="8">
        <v>94</v>
      </c>
      <c r="H103" s="10">
        <v>102</v>
      </c>
      <c r="I103" s="9">
        <v>89</v>
      </c>
      <c r="J103" s="9">
        <v>103</v>
      </c>
      <c r="K103" s="6" t="s">
        <v>201</v>
      </c>
      <c r="L103" s="7" t="s">
        <v>120</v>
      </c>
    </row>
    <row r="104" spans="1:12">
      <c r="A104" s="20">
        <v>99</v>
      </c>
      <c r="B104">
        <f t="shared" si="3"/>
        <v>97.5</v>
      </c>
      <c r="C104" s="4" t="s">
        <v>115</v>
      </c>
      <c r="D104" s="5" t="s">
        <v>0</v>
      </c>
      <c r="E104" s="8">
        <v>55</v>
      </c>
      <c r="F104" s="9">
        <v>86</v>
      </c>
      <c r="G104" s="8">
        <v>90</v>
      </c>
      <c r="H104" s="10">
        <v>97</v>
      </c>
      <c r="I104" s="9">
        <v>92</v>
      </c>
      <c r="J104" s="9">
        <v>103</v>
      </c>
      <c r="K104" s="6" t="s">
        <v>116</v>
      </c>
      <c r="L104" s="7" t="s">
        <v>117</v>
      </c>
    </row>
    <row r="105" spans="1:12">
      <c r="A105" s="20">
        <v>99</v>
      </c>
      <c r="B105">
        <f t="shared" si="3"/>
        <v>97.5</v>
      </c>
      <c r="C105" s="4" t="s">
        <v>177</v>
      </c>
      <c r="D105" s="5" t="s">
        <v>0</v>
      </c>
      <c r="E105" s="8">
        <v>84</v>
      </c>
      <c r="F105" s="9">
        <v>97</v>
      </c>
      <c r="G105" s="8">
        <v>83</v>
      </c>
      <c r="H105" s="10">
        <v>94</v>
      </c>
      <c r="I105" s="9">
        <v>92</v>
      </c>
      <c r="J105" s="9">
        <v>103</v>
      </c>
      <c r="K105" s="6" t="s">
        <v>178</v>
      </c>
      <c r="L105" s="7" t="s">
        <v>120</v>
      </c>
    </row>
    <row r="106" spans="1:12">
      <c r="A106" s="20">
        <v>101</v>
      </c>
      <c r="B106">
        <f t="shared" si="3"/>
        <v>100</v>
      </c>
      <c r="C106" s="4" t="s">
        <v>161</v>
      </c>
      <c r="D106" s="5" t="s">
        <v>0</v>
      </c>
      <c r="E106" s="8">
        <v>59</v>
      </c>
      <c r="F106" s="9">
        <v>95</v>
      </c>
      <c r="G106" s="8">
        <v>75</v>
      </c>
      <c r="H106" s="10">
        <v>90</v>
      </c>
      <c r="I106" s="9">
        <v>96</v>
      </c>
      <c r="J106" s="9">
        <v>104</v>
      </c>
      <c r="K106" s="6" t="s">
        <v>162</v>
      </c>
      <c r="L106" s="7" t="s">
        <v>117</v>
      </c>
    </row>
    <row r="107" spans="1:12">
      <c r="A107" s="20">
        <v>10</v>
      </c>
      <c r="B107">
        <f t="shared" si="3"/>
        <v>100</v>
      </c>
      <c r="C107" s="4" t="s">
        <v>285</v>
      </c>
      <c r="D107" s="5" t="s">
        <v>0</v>
      </c>
      <c r="E107" s="8">
        <v>91</v>
      </c>
      <c r="F107" s="9">
        <v>105</v>
      </c>
      <c r="G107" s="8">
        <v>96</v>
      </c>
      <c r="H107" s="10">
        <v>104</v>
      </c>
      <c r="I107" s="9">
        <v>96</v>
      </c>
      <c r="J107" s="9">
        <v>104</v>
      </c>
      <c r="K107" s="6" t="s">
        <v>286</v>
      </c>
      <c r="L107" s="7" t="s">
        <v>120</v>
      </c>
    </row>
    <row r="108" spans="1:12">
      <c r="A108" s="20">
        <v>103</v>
      </c>
      <c r="B108">
        <f t="shared" si="3"/>
        <v>102.5</v>
      </c>
      <c r="C108" s="4" t="s">
        <v>252</v>
      </c>
      <c r="D108" s="5" t="s">
        <v>0</v>
      </c>
      <c r="E108" s="8">
        <v>43</v>
      </c>
      <c r="F108" s="9">
        <v>77</v>
      </c>
      <c r="G108" s="8">
        <v>93</v>
      </c>
      <c r="H108" s="10">
        <v>99</v>
      </c>
      <c r="I108" s="9">
        <v>101</v>
      </c>
      <c r="J108" s="9">
        <v>104</v>
      </c>
      <c r="K108" s="6" t="s">
        <v>253</v>
      </c>
      <c r="L108" s="7" t="s">
        <v>120</v>
      </c>
    </row>
    <row r="109" spans="1:12">
      <c r="A109" s="20">
        <v>104</v>
      </c>
      <c r="B109">
        <f t="shared" si="3"/>
        <v>105</v>
      </c>
      <c r="C109" s="4" t="s">
        <v>243</v>
      </c>
      <c r="D109" s="5" t="s">
        <v>126</v>
      </c>
      <c r="E109" s="8">
        <v>100</v>
      </c>
      <c r="F109" s="9">
        <v>105</v>
      </c>
      <c r="G109" s="8">
        <v>105</v>
      </c>
      <c r="H109" s="10">
        <v>105</v>
      </c>
      <c r="I109" s="9">
        <v>105</v>
      </c>
      <c r="J109" s="9">
        <v>105</v>
      </c>
      <c r="K109" s="6" t="s">
        <v>244</v>
      </c>
      <c r="L109" s="7" t="s">
        <v>120</v>
      </c>
    </row>
    <row r="110" spans="1:12" ht="22">
      <c r="A110" s="20">
        <v>105</v>
      </c>
      <c r="B110" t="s">
        <v>373</v>
      </c>
      <c r="C110" s="4" t="s">
        <v>289</v>
      </c>
      <c r="D110" s="11" t="s">
        <v>0</v>
      </c>
      <c r="E110" s="12" t="s">
        <v>291</v>
      </c>
      <c r="F110" s="13" t="s">
        <v>291</v>
      </c>
      <c r="G110" s="12" t="s">
        <v>291</v>
      </c>
      <c r="H110" s="14" t="s">
        <v>291</v>
      </c>
      <c r="I110" s="13" t="s">
        <v>291</v>
      </c>
      <c r="J110" s="13" t="s">
        <v>291</v>
      </c>
      <c r="K110" s="6" t="s">
        <v>290</v>
      </c>
      <c r="L110" s="7" t="s">
        <v>120</v>
      </c>
    </row>
  </sheetData>
  <hyperlinks>
    <hyperlink ref="K5:K110" r:id="rId1" display="http://www.ag.auburn.edu/poul/graduatestudies.html"/>
    <hyperlink ref="K104" r:id="rId2" tooltip="http://www.american.edu/"/>
    <hyperlink ref="K78" r:id="rId3" tooltip="http://www.asu.edu/clas/polisci/"/>
    <hyperlink ref="K89" r:id="rId4" tooltip="http://www.bc.edu/politicalscience"/>
    <hyperlink ref="K79" r:id="rId5" tooltip="http://www.bu.edu/polisci/academics/graduate/phd/"/>
    <hyperlink ref="K97" r:id="rId6" tooltip="http://www.brandeis.edu/departments/politics/graduate/phdprogram.html"/>
    <hyperlink ref="K45" r:id="rId7" tooltip="http://www.brown.edu/Departments/Political_Science/"/>
    <hyperlink ref="K99" r:id="rId8" tooltip="http://politics.cua.edu/"/>
    <hyperlink ref="K76" r:id="rId9" tooltip="http://web.gc.cuny.edu/dept/polit/"/>
    <hyperlink ref="K101" r:id="rId10" tooltip="http://www.cgu.edu/spe"/>
    <hyperlink ref="K11" r:id="rId11" tooltip="http://www.columbia.edu/cu/polisci/"/>
    <hyperlink ref="K51" r:id="rId12" tooltip="http://falcon.arts.cornell.edu/govt/"/>
    <hyperlink ref="K22" r:id="rId13" tooltip="http://www.poli.duke.edu"/>
    <hyperlink ref="K26" r:id="rId14" tooltip="http://www.polisci.emory.edu/graduate/graduate-home.htm"/>
    <hyperlink ref="K80" r:id="rId15" tooltip="http://www.fiu.edu/~intlrel"/>
    <hyperlink ref="K90" r:id="rId16" tooltip="http://www.fiu.edu/~polsci/graduate.htm"/>
    <hyperlink ref="K19" r:id="rId17" tooltip="http://www.polisci.fsu.edu/"/>
    <hyperlink ref="K13" r:id="rId18" tooltip="http://www.gwu.edu/~psc"/>
    <hyperlink ref="K71" r:id="rId19" tooltip="http://government.georgetown.edu/"/>
    <hyperlink ref="K65" r:id="rId20" tooltip="http://www2.gsu.edu/~wwwpol/"/>
    <hyperlink ref="K7" r:id="rId21" tooltip="http://www.gov.harvard.edu"/>
    <hyperlink ref="K106" r:id="rId22" tooltip="http://www.howard.edu"/>
    <hyperlink ref="K32" r:id="rId23" tooltip="http://www.indiana.edu/~iupolsci/"/>
    <hyperlink ref="K84" r:id="rId24" tooltip="http://politicalscience.jhu.edu/graduate_overview.html"/>
    <hyperlink ref="K63" r:id="rId25" tooltip="http://appl003.lsu.edu/artsci/polisci.nsf/index"/>
    <hyperlink ref="K92" r:id="rId26" tooltip="http://www.luc.edu/politicalscience/index.shtml"/>
    <hyperlink ref="K10" r:id="rId27" tooltip="http://web.mit.edu/polisci/index.html"/>
    <hyperlink ref="K39" r:id="rId28" tooltip="http://www.polisci.msu.edu"/>
    <hyperlink ref="K8" r:id="rId29" tooltip="http://www.nyu.edu/gsas/dept/politics/grad/phd_description1.shtml"/>
    <hyperlink ref="K105" r:id="rId30" tooltip="http://polisci.niu.edu/graduate/"/>
    <hyperlink ref="K31" r:id="rId31" tooltip="http://www.polisci.northwestern.edu/"/>
    <hyperlink ref="K37" r:id="rId32" tooltip="http://psweb.sbs.ohio-state.edu/"/>
    <hyperlink ref="K98" r:id="rId33" tooltip="http://al.odu.edu/gpis"/>
    <hyperlink ref="K17" r:id="rId34" tooltip="http://polisci.la.psu.edu/"/>
    <hyperlink ref="K20" r:id="rId35" tooltip="http://www.princeton.edu/politics/graduate/"/>
    <hyperlink ref="K56" r:id="rId36" tooltip="http://www.polsci.purdue.edu"/>
    <hyperlink ref="K9" r:id="rId37" tooltip="http://www.ruf.rice.edu/~poli/"/>
    <hyperlink ref="K67" r:id="rId38" tooltip="http://www.polisci.rutgers.edu"/>
    <hyperlink ref="K83" r:id="rId39" tooltip="http://www.siu.edu/departments/cola/polysci/"/>
    <hyperlink ref="K5" r:id="rId40" tooltip="http://politicalscience.stanford.edu/"/>
    <hyperlink ref="K103" r:id="rId41" tooltip="http://www.albany.edu/rockefeller/pos/index.htm"/>
    <hyperlink ref="K14" r:id="rId42" tooltip="http://www.agronomy.unl.edu/index.html"/>
    <hyperlink ref="K68" r:id="rId43" tooltip="http://www.polsci.buffalo.edu/"/>
    <hyperlink ref="K34" r:id="rId44" tooltip="http://www.sunysb.edu/polsci/"/>
    <hyperlink ref="K74" r:id="rId45" tooltip="http://www.maxwell.syr.edu/psc"/>
    <hyperlink ref="K40" r:id="rId46" tooltip="http://www.temple.edu/polsci"/>
    <hyperlink ref="K27" r:id="rId47" tooltip="http://www-polisci.tamu.edu/"/>
    <hyperlink ref="K85" r:id="rId48" tooltip="http://www.depts.ttu.edu/politicalscience/"/>
    <hyperlink ref="K53" r:id="rId49" tooltip="http://www.as.ua.edu/psc"/>
    <hyperlink ref="K41" r:id="rId50" tooltip="http://web.arizona.edu/~polisci"/>
    <hyperlink ref="K23" r:id="rId51" tooltip="http://www.polisci.berkeley.edu"/>
    <hyperlink ref="K21" r:id="rId52" tooltip="http://ps.ucdavis.edu"/>
    <hyperlink ref="K55" r:id="rId53" tooltip="http://www.polisci.uci.edu"/>
    <hyperlink ref="K42" r:id="rId54" tooltip="http://www.sscnet.ucla.edu/polisci/"/>
    <hyperlink ref="K29" r:id="rId55" tooltip="http://www.politicalscience.ucr.edu/"/>
    <hyperlink ref="K12" r:id="rId56" tooltip="http://polisci.ucsd.edu"/>
    <hyperlink ref="K60" r:id="rId57" tooltip="http://www.polsci.ucsb.edu/grad/index.php"/>
    <hyperlink ref="K18" r:id="rId58" tooltip="http://political-science.uchicago.edu"/>
    <hyperlink ref="K86" r:id="rId59" tooltip="http://www.artsci.uc.edu/collegedepts/polisci/grad/"/>
    <hyperlink ref="K46" r:id="rId60" tooltip="http://polsci.colorado.edu/"/>
    <hyperlink ref="K77" r:id="rId61" tooltip="http://www.polisci.uconn.edu/graduate/index.php"/>
    <hyperlink ref="K109" r:id="rId62" tooltip="http://www.udallas.edu/braniff/ppolitics"/>
    <hyperlink ref="K95" r:id="rId63" tooltip="http://www.udel.edu/poscir/index.html"/>
    <hyperlink ref="K69" r:id="rId64" tooltip="http://www.polisci.ufl.edu"/>
    <hyperlink ref="K73" r:id="rId65" tooltip="http://www.uga.edu/pol-sci"/>
    <hyperlink ref="K108" r:id="rId66" tooltip="http://www.politicalscience.hawaii.edu/"/>
    <hyperlink ref="K91" r:id="rId67" tooltip="http://www.polsci.uh.edu"/>
    <hyperlink ref="K81" r:id="rId68" tooltip="http://www.uic.edu/depts/pols/"/>
    <hyperlink ref="K30" r:id="rId69" tooltip="http://www.pol.uiuc.edu"/>
    <hyperlink ref="K52" r:id="rId70" tooltip="http://www.polisci.uiowa.edu/"/>
    <hyperlink ref="K66" r:id="rId71" tooltip="http://www2.ku.edu/~kups/"/>
    <hyperlink ref="K47" r:id="rId72" tooltip="http://www.as.uky.edu/polisci/polisci_graduate.htm"/>
    <hyperlink ref="K36" r:id="rId73" tooltip="http://www.bsos.umd.edu/gvpt/"/>
    <hyperlink ref="K82" r:id="rId74" tooltip="http://www.umass.edu/polsci"/>
    <hyperlink ref="K96" r:id="rId75" tooltip="http://www.as.miami.edu/international-studies/"/>
    <hyperlink ref="K6" r:id="rId76" tooltip="http://polisci.lsa.umich.edu"/>
    <hyperlink ref="K43" r:id="rId77" tooltip="http://www.polisci.umn.edu"/>
    <hyperlink ref="K58" r:id="rId78" tooltip="http://www.olemiss.edu/depts/political_science/"/>
    <hyperlink ref="K54" r:id="rId79" tooltip="http://politicalscience.missouri.edu/"/>
    <hyperlink ref="K88" r:id="rId80" tooltip="http://www.umsl.edu/~polisci"/>
    <hyperlink ref="K70" r:id="rId81" tooltip="http://www.unl.edu/polisci/grad/grad.html"/>
    <hyperlink ref="K107" r:id="rId82" tooltip="http://www.unr.edu/cla/polisci/graduate.asp"/>
    <hyperlink ref="K48" r:id="rId83" tooltip="http://www.unm.edu/~polsci/"/>
    <hyperlink ref="K110" r:id="rId84" tooltip="http://www.poli.uno.edu"/>
    <hyperlink ref="K25" r:id="rId85" tooltip="http://www.unc.edu/depts/polisci"/>
    <hyperlink ref="K61" r:id="rId86" tooltip="http://www.psci.unt.edu/home.php"/>
    <hyperlink ref="K72" r:id="rId87" tooltip="http://politicalscience.nd.edu/graduate/"/>
    <hyperlink ref="K87" r:id="rId88" tooltip="http://www.ou.edu/cas/psc/graduate"/>
    <hyperlink ref="K49" r:id="rId89" tooltip="http://polisci.uoregon.edu"/>
    <hyperlink ref="K44" r:id="rId90" tooltip="http://www.polisci.upenn.edu/"/>
    <hyperlink ref="K33" r:id="rId91" tooltip="http://www.pitt.edu/~politics/"/>
    <hyperlink ref="K28" r:id="rId92" tooltip="http://www.rochester.edu/college/psc/index1.php"/>
    <hyperlink ref="K64" r:id="rId93" tooltip="http://www.cas.sc.edu/poli/"/>
    <hyperlink ref="K50" r:id="rId94" tooltip="http://www.usc.edu/schools/college/poir/"/>
    <hyperlink ref="K94" r:id="rId95" tooltip="http://web.utk.edu/~polisci/"/>
    <hyperlink ref="K62" r:id="rId96" tooltip="http://www.utexas.edu/cola/depts/government"/>
    <hyperlink ref="K100" r:id="rId97" tooltip="http://www.poli-sci.utah.edu"/>
    <hyperlink ref="K75" r:id="rId98" tooltip="http://www.virginia.edu/politics"/>
    <hyperlink ref="K24" r:id="rId99" tooltip="http://www.polisci.washington.edu/index.html"/>
    <hyperlink ref="K35" r:id="rId100" tooltip="http://polisci.wisc.edu/grad/default.aspx"/>
    <hyperlink ref="K59" r:id="rId101" tooltip="http://www.uwm.edu/Dept/Polsci/"/>
    <hyperlink ref="K38" r:id="rId102" tooltip="http://sitemason.vanderbilt.edu/psci/"/>
    <hyperlink ref="K57" r:id="rId103" tooltip="http://www.libarts.wsu.edu/polisci/graduate/phd-polisci.html"/>
    <hyperlink ref="K16" r:id="rId104" tooltip="http://polisci.wustl.edu"/>
    <hyperlink ref="K93" r:id="rId105" tooltip="http://www.clas.wayne.edu/politicalscience/"/>
    <hyperlink ref="K102" r:id="rId106" tooltip="http://www.wmich.edu/politics"/>
    <hyperlink ref="K15" r:id="rId107" tooltip="http://www.yale.edu/polisci/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31"/>
  <sheetViews>
    <sheetView topLeftCell="V5" workbookViewId="0">
      <selection activeCell="AQ6" sqref="AQ6:AQ16"/>
    </sheetView>
  </sheetViews>
  <sheetFormatPr baseColWidth="10" defaultColWidth="8.83203125" defaultRowHeight="14" x14ac:dyDescent="0"/>
  <cols>
    <col min="1" max="1" width="17.1640625" customWidth="1"/>
    <col min="2" max="2" width="7.33203125" customWidth="1"/>
    <col min="3" max="7" width="5.6640625" customWidth="1"/>
    <col min="8" max="8" width="5.6640625" style="20" customWidth="1"/>
    <col min="9" max="12" width="5.6640625" customWidth="1"/>
    <col min="13" max="13" width="5.6640625" style="20" customWidth="1"/>
    <col min="14" max="17" width="5.6640625" customWidth="1"/>
    <col min="18" max="18" width="5.6640625" style="20" customWidth="1"/>
    <col min="19" max="22" width="5.6640625" customWidth="1"/>
    <col min="23" max="23" width="5.6640625" style="20" customWidth="1"/>
    <col min="24" max="27" width="5.6640625" customWidth="1"/>
    <col min="28" max="28" width="5.6640625" style="20" customWidth="1"/>
    <col min="29" max="32" width="5.6640625" customWidth="1"/>
    <col min="33" max="33" width="5.6640625" style="20" customWidth="1"/>
    <col min="34" max="35" width="5.6640625" customWidth="1"/>
    <col min="37" max="37" width="8.83203125" style="66"/>
    <col min="39" max="39" width="8.83203125" style="66"/>
  </cols>
  <sheetData>
    <row r="1" spans="1:43">
      <c r="A1">
        <v>1</v>
      </c>
      <c r="B1" t="s">
        <v>10</v>
      </c>
      <c r="C1">
        <v>1</v>
      </c>
      <c r="D1">
        <v>1</v>
      </c>
      <c r="E1">
        <f>AVERAGE(C1:D1)</f>
        <v>1</v>
      </c>
      <c r="K1">
        <v>2</v>
      </c>
      <c r="L1" t="s">
        <v>10</v>
      </c>
      <c r="N1">
        <v>1</v>
      </c>
      <c r="O1">
        <v>1</v>
      </c>
      <c r="P1">
        <v>2</v>
      </c>
      <c r="Q1">
        <v>2</v>
      </c>
      <c r="S1">
        <v>5</v>
      </c>
      <c r="T1">
        <v>2.2000000000000002</v>
      </c>
    </row>
    <row r="2" spans="1:43">
      <c r="A2" t="s">
        <v>740</v>
      </c>
    </row>
    <row r="3" spans="1:43">
      <c r="A3" t="s">
        <v>739</v>
      </c>
    </row>
    <row r="4" spans="1:43" s="20" customFormat="1" ht="15" thickBot="1">
      <c r="AK4" s="66"/>
      <c r="AM4" s="66"/>
    </row>
    <row r="5" spans="1:43" ht="72" thickBot="1">
      <c r="A5" s="20" t="s">
        <v>936</v>
      </c>
      <c r="B5" s="27" t="s">
        <v>939</v>
      </c>
      <c r="C5" s="45" t="s">
        <v>938</v>
      </c>
      <c r="D5" s="46" t="s">
        <v>960</v>
      </c>
      <c r="E5" s="47" t="s">
        <v>959</v>
      </c>
      <c r="F5" s="48" t="s">
        <v>946</v>
      </c>
      <c r="G5" s="49" t="s">
        <v>1292</v>
      </c>
      <c r="H5" s="49" t="s">
        <v>1293</v>
      </c>
      <c r="I5" s="49" t="s">
        <v>945</v>
      </c>
      <c r="J5" s="50" t="s">
        <v>964</v>
      </c>
      <c r="K5" s="45" t="s">
        <v>947</v>
      </c>
      <c r="L5" s="49" t="s">
        <v>942</v>
      </c>
      <c r="M5" s="49" t="s">
        <v>1285</v>
      </c>
      <c r="N5" s="49" t="s">
        <v>943</v>
      </c>
      <c r="O5" s="50" t="s">
        <v>965</v>
      </c>
      <c r="P5" s="45" t="s">
        <v>951</v>
      </c>
      <c r="Q5" s="49" t="s">
        <v>952</v>
      </c>
      <c r="R5" s="49" t="s">
        <v>1286</v>
      </c>
      <c r="S5" s="49" t="s">
        <v>937</v>
      </c>
      <c r="T5" s="50" t="s">
        <v>966</v>
      </c>
      <c r="U5" s="45" t="s">
        <v>953</v>
      </c>
      <c r="V5" s="49" t="s">
        <v>954</v>
      </c>
      <c r="W5" s="49" t="s">
        <v>1287</v>
      </c>
      <c r="X5" s="49" t="s">
        <v>955</v>
      </c>
      <c r="Y5" s="50" t="s">
        <v>967</v>
      </c>
      <c r="Z5" s="45" t="s">
        <v>948</v>
      </c>
      <c r="AA5" s="49" t="s">
        <v>1289</v>
      </c>
      <c r="AB5" s="49" t="s">
        <v>1290</v>
      </c>
      <c r="AC5" s="49" t="s">
        <v>950</v>
      </c>
      <c r="AD5" s="50" t="s">
        <v>968</v>
      </c>
      <c r="AE5" s="45" t="s">
        <v>956</v>
      </c>
      <c r="AF5" s="49" t="s">
        <v>957</v>
      </c>
      <c r="AG5" s="49" t="s">
        <v>1291</v>
      </c>
      <c r="AH5" s="49" t="s">
        <v>958</v>
      </c>
      <c r="AI5" s="50" t="s">
        <v>969</v>
      </c>
      <c r="AJ5" s="85" t="s">
        <v>1252</v>
      </c>
      <c r="AK5" s="86" t="s">
        <v>1288</v>
      </c>
      <c r="AL5" s="72" t="s">
        <v>1308</v>
      </c>
      <c r="AM5" s="97" t="s">
        <v>1316</v>
      </c>
      <c r="AN5" s="72" t="s">
        <v>1317</v>
      </c>
      <c r="AO5" s="89" t="s">
        <v>1318</v>
      </c>
      <c r="AP5" s="108" t="s">
        <v>1319</v>
      </c>
      <c r="AQ5" s="110" t="s">
        <v>1357</v>
      </c>
    </row>
    <row r="6" spans="1:43">
      <c r="A6" t="s">
        <v>728</v>
      </c>
      <c r="B6" s="27" t="s">
        <v>940</v>
      </c>
      <c r="C6" s="28">
        <v>1992</v>
      </c>
      <c r="D6" s="29">
        <v>2013</v>
      </c>
      <c r="E6" s="30">
        <f>D6-C6</f>
        <v>21</v>
      </c>
      <c r="F6" s="28">
        <v>25</v>
      </c>
      <c r="G6" s="29">
        <v>3494</v>
      </c>
      <c r="H6" s="29">
        <f>G6/E6</f>
        <v>166.38095238095238</v>
      </c>
      <c r="I6" s="29">
        <v>16</v>
      </c>
      <c r="J6" s="76">
        <f t="shared" ref="J6:J16" si="0">I6/E6</f>
        <v>0.76190476190476186</v>
      </c>
      <c r="K6" s="28">
        <v>20</v>
      </c>
      <c r="L6" s="29">
        <v>3280</v>
      </c>
      <c r="M6" s="29">
        <f>L6/E6</f>
        <v>156.1904761904762</v>
      </c>
      <c r="N6" s="29">
        <v>15</v>
      </c>
      <c r="O6" s="76">
        <f t="shared" ref="O6:O16" si="1">N6/E6</f>
        <v>0.7142857142857143</v>
      </c>
      <c r="P6" s="28">
        <v>7</v>
      </c>
      <c r="Q6" s="29">
        <v>1547</v>
      </c>
      <c r="R6" s="29">
        <f>Q6/E6</f>
        <v>73.666666666666671</v>
      </c>
      <c r="S6" s="29">
        <v>5</v>
      </c>
      <c r="T6" s="76">
        <f t="shared" ref="T6:T16" si="2">S6/E6</f>
        <v>0.23809523809523808</v>
      </c>
      <c r="U6" s="28">
        <v>13</v>
      </c>
      <c r="V6" s="29">
        <v>1733</v>
      </c>
      <c r="W6" s="29">
        <f>V6/E6</f>
        <v>82.523809523809518</v>
      </c>
      <c r="X6" s="29">
        <v>11</v>
      </c>
      <c r="Y6" s="76">
        <f t="shared" ref="Y6:Y16" si="3">X6/E6</f>
        <v>0.52380952380952384</v>
      </c>
      <c r="Z6" s="28">
        <v>9</v>
      </c>
      <c r="AA6" s="29">
        <v>1135</v>
      </c>
      <c r="AB6" s="29">
        <f>AA6/E6</f>
        <v>54.047619047619051</v>
      </c>
      <c r="AC6" s="29">
        <v>8</v>
      </c>
      <c r="AD6" s="76">
        <f t="shared" ref="AD6:AD16" si="4">AC6/E6</f>
        <v>0.38095238095238093</v>
      </c>
      <c r="AE6" s="28">
        <v>16</v>
      </c>
      <c r="AF6" s="58">
        <v>3247</v>
      </c>
      <c r="AG6" s="58">
        <f>AF6/E6</f>
        <v>154.61904761904762</v>
      </c>
      <c r="AH6" s="29">
        <v>14</v>
      </c>
      <c r="AI6" s="76">
        <f t="shared" ref="AI6:AI16" si="5">AH6/E6</f>
        <v>0.66666666666666663</v>
      </c>
      <c r="AJ6" s="78">
        <v>0</v>
      </c>
      <c r="AK6" s="80">
        <f>AJ6/E6</f>
        <v>0</v>
      </c>
      <c r="AL6" s="28">
        <v>0</v>
      </c>
      <c r="AM6" s="98">
        <f>AL6/E6</f>
        <v>0</v>
      </c>
      <c r="AN6" s="106">
        <v>1</v>
      </c>
      <c r="AO6" s="107">
        <v>0</v>
      </c>
      <c r="AP6" s="87">
        <v>0</v>
      </c>
      <c r="AQ6" s="87">
        <v>1</v>
      </c>
    </row>
    <row r="7" spans="1:43">
      <c r="A7" t="s">
        <v>729</v>
      </c>
      <c r="B7" s="27" t="s">
        <v>940</v>
      </c>
      <c r="C7" s="31">
        <v>1983</v>
      </c>
      <c r="D7" s="27">
        <v>2013</v>
      </c>
      <c r="E7" s="32">
        <f t="shared" ref="E7:E16" si="6">D7-C7</f>
        <v>30</v>
      </c>
      <c r="F7" s="31">
        <v>16</v>
      </c>
      <c r="G7" s="27">
        <v>515</v>
      </c>
      <c r="H7" s="27">
        <f t="shared" ref="H7:H16" si="7">G7/E7</f>
        <v>17.166666666666668</v>
      </c>
      <c r="I7" s="27">
        <v>10</v>
      </c>
      <c r="J7" s="37">
        <f t="shared" si="0"/>
        <v>0.33333333333333331</v>
      </c>
      <c r="K7" s="31">
        <v>11</v>
      </c>
      <c r="L7" s="27">
        <v>442</v>
      </c>
      <c r="M7" s="27">
        <f t="shared" ref="M7:M16" si="8">L7/E7</f>
        <v>14.733333333333333</v>
      </c>
      <c r="N7" s="27">
        <v>8</v>
      </c>
      <c r="O7" s="37">
        <f t="shared" si="1"/>
        <v>0.26666666666666666</v>
      </c>
      <c r="P7" s="31">
        <v>1</v>
      </c>
      <c r="Q7" s="27">
        <v>3</v>
      </c>
      <c r="R7" s="27">
        <f t="shared" ref="R7:R16" si="9">Q7/E7</f>
        <v>0.1</v>
      </c>
      <c r="S7" s="27">
        <v>1</v>
      </c>
      <c r="T7" s="37">
        <f t="shared" si="2"/>
        <v>3.3333333333333333E-2</v>
      </c>
      <c r="U7" s="31">
        <v>10</v>
      </c>
      <c r="V7" s="27">
        <v>439</v>
      </c>
      <c r="W7" s="27">
        <f t="shared" ref="W7:W16" si="10">V7/E7</f>
        <v>14.633333333333333</v>
      </c>
      <c r="X7" s="27">
        <v>8</v>
      </c>
      <c r="Y7" s="37">
        <f t="shared" si="3"/>
        <v>0.26666666666666666</v>
      </c>
      <c r="Z7" s="31">
        <v>9</v>
      </c>
      <c r="AA7" s="27">
        <v>421</v>
      </c>
      <c r="AB7" s="27">
        <f t="shared" ref="AB7:AB16" si="11">AA7/E7</f>
        <v>14.033333333333333</v>
      </c>
      <c r="AC7" s="27">
        <v>7</v>
      </c>
      <c r="AD7" s="37">
        <f t="shared" si="4"/>
        <v>0.23333333333333334</v>
      </c>
      <c r="AE7" s="31">
        <v>11</v>
      </c>
      <c r="AF7" s="27">
        <v>442</v>
      </c>
      <c r="AG7" s="36">
        <f t="shared" ref="AG7:AG16" si="12">AF7/E7</f>
        <v>14.733333333333333</v>
      </c>
      <c r="AH7" s="27">
        <v>8</v>
      </c>
      <c r="AI7" s="37">
        <f t="shared" si="5"/>
        <v>0.26666666666666666</v>
      </c>
      <c r="AJ7" s="39">
        <v>0</v>
      </c>
      <c r="AK7" s="81">
        <f t="shared" ref="AK7:AK16" si="13">AJ7/E7</f>
        <v>0</v>
      </c>
      <c r="AL7" s="31">
        <v>9.4120000000000008</v>
      </c>
      <c r="AM7" s="99">
        <f t="shared" ref="AM7:AM16" si="14">AL7/E7</f>
        <v>0.31373333333333336</v>
      </c>
      <c r="AN7" s="101">
        <v>0</v>
      </c>
      <c r="AO7" s="102">
        <v>0</v>
      </c>
      <c r="AP7" s="109">
        <v>0</v>
      </c>
      <c r="AQ7" s="109">
        <v>0</v>
      </c>
    </row>
    <row r="8" spans="1:43">
      <c r="A8" t="s">
        <v>730</v>
      </c>
      <c r="B8" s="27" t="s">
        <v>940</v>
      </c>
      <c r="C8" s="31">
        <v>1966</v>
      </c>
      <c r="D8" s="27">
        <v>2013</v>
      </c>
      <c r="E8" s="32">
        <f t="shared" si="6"/>
        <v>47</v>
      </c>
      <c r="F8" s="31">
        <v>17</v>
      </c>
      <c r="G8" s="27">
        <v>41</v>
      </c>
      <c r="H8" s="27">
        <f t="shared" si="7"/>
        <v>0.87234042553191493</v>
      </c>
      <c r="I8" s="27">
        <v>4</v>
      </c>
      <c r="J8" s="37">
        <f t="shared" si="0"/>
        <v>8.5106382978723402E-2</v>
      </c>
      <c r="K8" s="31">
        <v>13</v>
      </c>
      <c r="L8" s="27">
        <v>23</v>
      </c>
      <c r="M8" s="27">
        <f t="shared" si="8"/>
        <v>0.48936170212765956</v>
      </c>
      <c r="N8" s="27">
        <v>3</v>
      </c>
      <c r="O8" s="37">
        <f t="shared" si="1"/>
        <v>6.3829787234042548E-2</v>
      </c>
      <c r="P8" s="31">
        <v>3</v>
      </c>
      <c r="Q8" s="27">
        <v>6</v>
      </c>
      <c r="R8" s="27">
        <f t="shared" si="9"/>
        <v>0.1276595744680851</v>
      </c>
      <c r="S8" s="27">
        <v>2</v>
      </c>
      <c r="T8" s="37">
        <f t="shared" si="2"/>
        <v>4.2553191489361701E-2</v>
      </c>
      <c r="U8" s="31">
        <v>10</v>
      </c>
      <c r="V8" s="27">
        <v>17</v>
      </c>
      <c r="W8" s="27">
        <f t="shared" si="10"/>
        <v>0.36170212765957449</v>
      </c>
      <c r="X8" s="27">
        <v>3</v>
      </c>
      <c r="Y8" s="37">
        <f t="shared" si="3"/>
        <v>6.3829787234042548E-2</v>
      </c>
      <c r="Z8" s="31">
        <v>9</v>
      </c>
      <c r="AA8" s="27">
        <v>12</v>
      </c>
      <c r="AB8" s="27">
        <f t="shared" si="11"/>
        <v>0.25531914893617019</v>
      </c>
      <c r="AC8" s="27">
        <v>2</v>
      </c>
      <c r="AD8" s="37">
        <f t="shared" si="4"/>
        <v>4.2553191489361701E-2</v>
      </c>
      <c r="AE8" s="31">
        <v>4</v>
      </c>
      <c r="AF8" s="27">
        <v>15</v>
      </c>
      <c r="AG8" s="36">
        <f t="shared" si="12"/>
        <v>0.31914893617021278</v>
      </c>
      <c r="AH8" s="27">
        <v>3</v>
      </c>
      <c r="AI8" s="37">
        <f t="shared" si="5"/>
        <v>6.3829787234042548E-2</v>
      </c>
      <c r="AJ8" s="39">
        <v>0</v>
      </c>
      <c r="AK8" s="81">
        <f t="shared" si="13"/>
        <v>0</v>
      </c>
      <c r="AL8" s="31">
        <v>12.058999999999999</v>
      </c>
      <c r="AM8" s="99">
        <f t="shared" si="14"/>
        <v>0.25657446808510637</v>
      </c>
      <c r="AN8" s="101">
        <v>1</v>
      </c>
      <c r="AO8" s="102">
        <v>0</v>
      </c>
      <c r="AP8" s="109">
        <v>0</v>
      </c>
      <c r="AQ8" s="109">
        <v>3</v>
      </c>
    </row>
    <row r="9" spans="1:43">
      <c r="A9" t="s">
        <v>731</v>
      </c>
      <c r="B9" s="27" t="s">
        <v>940</v>
      </c>
      <c r="C9" s="31">
        <v>1982</v>
      </c>
      <c r="D9" s="27">
        <v>2013</v>
      </c>
      <c r="E9" s="32">
        <f t="shared" si="6"/>
        <v>31</v>
      </c>
      <c r="F9" s="31">
        <v>11</v>
      </c>
      <c r="G9" s="27">
        <v>498</v>
      </c>
      <c r="H9" s="27">
        <f t="shared" si="7"/>
        <v>16.06451612903226</v>
      </c>
      <c r="I9" s="27">
        <v>8</v>
      </c>
      <c r="J9" s="37">
        <f t="shared" si="0"/>
        <v>0.25806451612903225</v>
      </c>
      <c r="K9" s="31">
        <v>6</v>
      </c>
      <c r="L9" s="27">
        <v>313</v>
      </c>
      <c r="M9" s="27">
        <f t="shared" si="8"/>
        <v>10.096774193548388</v>
      </c>
      <c r="N9" s="27">
        <v>4</v>
      </c>
      <c r="O9" s="37">
        <f t="shared" si="1"/>
        <v>0.12903225806451613</v>
      </c>
      <c r="P9" s="31">
        <v>4</v>
      </c>
      <c r="Q9" s="27">
        <v>293</v>
      </c>
      <c r="R9" s="27">
        <f t="shared" si="9"/>
        <v>9.4516129032258061</v>
      </c>
      <c r="S9" s="27">
        <v>3</v>
      </c>
      <c r="T9" s="37">
        <f t="shared" si="2"/>
        <v>9.6774193548387094E-2</v>
      </c>
      <c r="U9" s="31">
        <v>2</v>
      </c>
      <c r="V9" s="27">
        <v>20</v>
      </c>
      <c r="W9" s="27">
        <f t="shared" si="10"/>
        <v>0.64516129032258063</v>
      </c>
      <c r="X9" s="27">
        <v>1</v>
      </c>
      <c r="Y9" s="37">
        <f t="shared" si="3"/>
        <v>3.2258064516129031E-2</v>
      </c>
      <c r="Z9" s="31">
        <v>3</v>
      </c>
      <c r="AA9" s="27">
        <v>23</v>
      </c>
      <c r="AB9" s="27">
        <f t="shared" si="11"/>
        <v>0.74193548387096775</v>
      </c>
      <c r="AC9" s="27">
        <v>2</v>
      </c>
      <c r="AD9" s="37">
        <f t="shared" si="4"/>
        <v>6.4516129032258063E-2</v>
      </c>
      <c r="AE9" s="31">
        <v>2</v>
      </c>
      <c r="AF9" s="27">
        <v>236</v>
      </c>
      <c r="AG9" s="36">
        <f t="shared" si="12"/>
        <v>7.612903225806452</v>
      </c>
      <c r="AH9" s="27">
        <v>2</v>
      </c>
      <c r="AI9" s="37">
        <f t="shared" si="5"/>
        <v>6.4516129032258063E-2</v>
      </c>
      <c r="AJ9" s="39">
        <v>0</v>
      </c>
      <c r="AK9" s="81">
        <f t="shared" si="13"/>
        <v>0</v>
      </c>
      <c r="AL9" s="31">
        <v>7.6470000000000002</v>
      </c>
      <c r="AM9" s="99">
        <f t="shared" si="14"/>
        <v>0.24667741935483872</v>
      </c>
      <c r="AN9" s="101">
        <v>1</v>
      </c>
      <c r="AO9" s="102">
        <v>0</v>
      </c>
      <c r="AP9" s="109">
        <v>1</v>
      </c>
      <c r="AQ9" s="109">
        <v>2</v>
      </c>
    </row>
    <row r="10" spans="1:43">
      <c r="A10" t="s">
        <v>732</v>
      </c>
      <c r="B10" s="27" t="s">
        <v>940</v>
      </c>
      <c r="C10" s="31">
        <v>1972</v>
      </c>
      <c r="D10" s="27">
        <v>2013</v>
      </c>
      <c r="E10" s="32">
        <f t="shared" si="6"/>
        <v>41</v>
      </c>
      <c r="F10" s="31">
        <v>38</v>
      </c>
      <c r="G10" s="27">
        <v>1368</v>
      </c>
      <c r="H10" s="27">
        <f t="shared" si="7"/>
        <v>33.365853658536587</v>
      </c>
      <c r="I10" s="27">
        <v>15</v>
      </c>
      <c r="J10" s="37">
        <f t="shared" si="0"/>
        <v>0.36585365853658536</v>
      </c>
      <c r="K10" s="31">
        <v>30</v>
      </c>
      <c r="L10" s="27">
        <v>1281</v>
      </c>
      <c r="M10" s="27">
        <f t="shared" si="8"/>
        <v>31.243902439024389</v>
      </c>
      <c r="N10" s="27">
        <v>13</v>
      </c>
      <c r="O10" s="37">
        <f t="shared" si="1"/>
        <v>0.31707317073170732</v>
      </c>
      <c r="P10" s="31">
        <v>8</v>
      </c>
      <c r="Q10" s="27">
        <v>239</v>
      </c>
      <c r="R10" s="27">
        <f t="shared" si="9"/>
        <v>5.8292682926829267</v>
      </c>
      <c r="S10" s="27">
        <v>4</v>
      </c>
      <c r="T10" s="37">
        <f t="shared" si="2"/>
        <v>9.7560975609756101E-2</v>
      </c>
      <c r="U10" s="31">
        <v>22</v>
      </c>
      <c r="V10" s="27">
        <v>1042</v>
      </c>
      <c r="W10" s="27">
        <f t="shared" si="10"/>
        <v>25.414634146341463</v>
      </c>
      <c r="X10" s="27">
        <v>12</v>
      </c>
      <c r="Y10" s="37">
        <f t="shared" si="3"/>
        <v>0.29268292682926828</v>
      </c>
      <c r="Z10" s="31">
        <v>16</v>
      </c>
      <c r="AA10" s="27">
        <v>987</v>
      </c>
      <c r="AB10" s="27">
        <f t="shared" si="11"/>
        <v>24.073170731707318</v>
      </c>
      <c r="AC10" s="27">
        <v>9</v>
      </c>
      <c r="AD10" s="37">
        <f t="shared" si="4"/>
        <v>0.21951219512195122</v>
      </c>
      <c r="AE10" s="31">
        <v>21</v>
      </c>
      <c r="AF10" s="27">
        <v>1094</v>
      </c>
      <c r="AG10" s="36">
        <f t="shared" si="12"/>
        <v>26.682926829268293</v>
      </c>
      <c r="AH10" s="27">
        <v>13</v>
      </c>
      <c r="AI10" s="37">
        <f t="shared" si="5"/>
        <v>0.31707317073170732</v>
      </c>
      <c r="AJ10" s="39">
        <v>4</v>
      </c>
      <c r="AK10" s="81">
        <f t="shared" si="13"/>
        <v>9.7560975609756101E-2</v>
      </c>
      <c r="AL10" s="31">
        <v>17.451000000000001</v>
      </c>
      <c r="AM10" s="99">
        <f t="shared" si="14"/>
        <v>0.4256341463414634</v>
      </c>
      <c r="AN10" s="101">
        <v>1</v>
      </c>
      <c r="AO10" s="102">
        <v>2</v>
      </c>
      <c r="AP10" s="109">
        <v>0</v>
      </c>
      <c r="AQ10" s="109">
        <v>1</v>
      </c>
    </row>
    <row r="11" spans="1:43">
      <c r="A11" t="s">
        <v>733</v>
      </c>
      <c r="B11" s="27" t="s">
        <v>940</v>
      </c>
      <c r="C11" s="31">
        <v>2008</v>
      </c>
      <c r="D11" s="27">
        <v>2013</v>
      </c>
      <c r="E11" s="32">
        <f t="shared" si="6"/>
        <v>5</v>
      </c>
      <c r="F11" s="39">
        <v>0</v>
      </c>
      <c r="G11" s="36">
        <v>0</v>
      </c>
      <c r="H11" s="27">
        <f t="shared" si="7"/>
        <v>0</v>
      </c>
      <c r="I11" s="27">
        <v>0</v>
      </c>
      <c r="J11" s="37">
        <f t="shared" si="0"/>
        <v>0</v>
      </c>
      <c r="K11" s="31">
        <v>0</v>
      </c>
      <c r="L11" s="36">
        <v>0</v>
      </c>
      <c r="M11" s="27">
        <f t="shared" si="8"/>
        <v>0</v>
      </c>
      <c r="N11" s="27">
        <v>0</v>
      </c>
      <c r="O11" s="37">
        <f t="shared" si="1"/>
        <v>0</v>
      </c>
      <c r="P11" s="31">
        <v>0</v>
      </c>
      <c r="Q11" s="36">
        <v>0</v>
      </c>
      <c r="R11" s="27">
        <f t="shared" si="9"/>
        <v>0</v>
      </c>
      <c r="S11" s="27">
        <v>0</v>
      </c>
      <c r="T11" s="37">
        <f t="shared" si="2"/>
        <v>0</v>
      </c>
      <c r="U11" s="31">
        <v>0</v>
      </c>
      <c r="V11" s="36">
        <v>0</v>
      </c>
      <c r="W11" s="27">
        <f t="shared" si="10"/>
        <v>0</v>
      </c>
      <c r="X11" s="27">
        <v>0</v>
      </c>
      <c r="Y11" s="37">
        <f t="shared" si="3"/>
        <v>0</v>
      </c>
      <c r="Z11" s="31">
        <v>0</v>
      </c>
      <c r="AA11" s="36">
        <v>0</v>
      </c>
      <c r="AB11" s="27">
        <f t="shared" si="11"/>
        <v>0</v>
      </c>
      <c r="AC11" s="27">
        <v>0</v>
      </c>
      <c r="AD11" s="37">
        <f t="shared" si="4"/>
        <v>0</v>
      </c>
      <c r="AE11" s="31">
        <v>0</v>
      </c>
      <c r="AF11" s="36">
        <v>0</v>
      </c>
      <c r="AG11" s="36">
        <f t="shared" si="12"/>
        <v>0</v>
      </c>
      <c r="AH11" s="27">
        <v>0</v>
      </c>
      <c r="AI11" s="37">
        <f t="shared" si="5"/>
        <v>0</v>
      </c>
      <c r="AJ11" s="39">
        <v>0</v>
      </c>
      <c r="AK11" s="81">
        <f t="shared" si="13"/>
        <v>0</v>
      </c>
      <c r="AL11" s="31">
        <v>0</v>
      </c>
      <c r="AM11" s="99">
        <f t="shared" si="14"/>
        <v>0</v>
      </c>
      <c r="AN11" s="101">
        <v>0</v>
      </c>
      <c r="AO11" s="103">
        <v>0</v>
      </c>
      <c r="AP11" s="109">
        <v>0</v>
      </c>
      <c r="AQ11" s="109">
        <v>0</v>
      </c>
    </row>
    <row r="12" spans="1:43">
      <c r="A12" t="s">
        <v>734</v>
      </c>
      <c r="B12" s="27" t="s">
        <v>940</v>
      </c>
      <c r="C12" s="31">
        <v>1991</v>
      </c>
      <c r="D12" s="27">
        <v>2013</v>
      </c>
      <c r="E12" s="32">
        <f t="shared" si="6"/>
        <v>22</v>
      </c>
      <c r="F12" s="31">
        <v>55</v>
      </c>
      <c r="G12" s="27">
        <v>596</v>
      </c>
      <c r="H12" s="27">
        <f t="shared" si="7"/>
        <v>27.09090909090909</v>
      </c>
      <c r="I12" s="27">
        <v>13</v>
      </c>
      <c r="J12" s="37">
        <f t="shared" si="0"/>
        <v>0.59090909090909094</v>
      </c>
      <c r="K12" s="31">
        <v>48</v>
      </c>
      <c r="L12" s="27">
        <v>556</v>
      </c>
      <c r="M12" s="27">
        <f t="shared" si="8"/>
        <v>25.272727272727273</v>
      </c>
      <c r="N12" s="27">
        <v>12</v>
      </c>
      <c r="O12" s="37">
        <f t="shared" si="1"/>
        <v>0.54545454545454541</v>
      </c>
      <c r="P12" s="31">
        <v>22</v>
      </c>
      <c r="Q12" s="36">
        <v>213</v>
      </c>
      <c r="R12" s="27">
        <f t="shared" si="9"/>
        <v>9.6818181818181817</v>
      </c>
      <c r="S12" s="27">
        <v>9</v>
      </c>
      <c r="T12" s="37">
        <f t="shared" si="2"/>
        <v>0.40909090909090912</v>
      </c>
      <c r="U12" s="31">
        <v>26</v>
      </c>
      <c r="V12" s="27">
        <v>343</v>
      </c>
      <c r="W12" s="27">
        <f t="shared" si="10"/>
        <v>15.590909090909092</v>
      </c>
      <c r="X12" s="27">
        <v>6</v>
      </c>
      <c r="Y12" s="37">
        <f t="shared" si="3"/>
        <v>0.27272727272727271</v>
      </c>
      <c r="Z12" s="31">
        <v>18</v>
      </c>
      <c r="AA12" s="27">
        <v>336</v>
      </c>
      <c r="AB12" s="27">
        <f t="shared" si="11"/>
        <v>15.272727272727273</v>
      </c>
      <c r="AC12" s="27">
        <v>6</v>
      </c>
      <c r="AD12" s="37">
        <f t="shared" si="4"/>
        <v>0.27272727272727271</v>
      </c>
      <c r="AE12" s="31">
        <v>12</v>
      </c>
      <c r="AF12" s="36">
        <v>319</v>
      </c>
      <c r="AG12" s="36">
        <f t="shared" si="12"/>
        <v>14.5</v>
      </c>
      <c r="AH12" s="27">
        <v>6</v>
      </c>
      <c r="AI12" s="37">
        <f t="shared" si="5"/>
        <v>0.27272727272727271</v>
      </c>
      <c r="AJ12" s="82">
        <v>129</v>
      </c>
      <c r="AK12" s="81">
        <f t="shared" si="13"/>
        <v>5.8636363636363633</v>
      </c>
      <c r="AL12" s="31">
        <v>15.393000000000001</v>
      </c>
      <c r="AM12" s="99">
        <f t="shared" si="14"/>
        <v>0.69968181818181818</v>
      </c>
      <c r="AN12" s="101">
        <v>4</v>
      </c>
      <c r="AO12" s="103">
        <v>2</v>
      </c>
      <c r="AP12" s="109">
        <v>0</v>
      </c>
      <c r="AQ12" s="109">
        <v>0</v>
      </c>
    </row>
    <row r="13" spans="1:43">
      <c r="A13" t="s">
        <v>735</v>
      </c>
      <c r="B13" s="27" t="s">
        <v>940</v>
      </c>
      <c r="C13" s="31">
        <v>1981</v>
      </c>
      <c r="D13" s="27">
        <v>2013</v>
      </c>
      <c r="E13" s="32">
        <f t="shared" si="6"/>
        <v>32</v>
      </c>
      <c r="F13" s="31">
        <v>7</v>
      </c>
      <c r="G13" s="27">
        <v>117</v>
      </c>
      <c r="H13" s="27">
        <f t="shared" si="7"/>
        <v>3.65625</v>
      </c>
      <c r="I13" s="27">
        <v>3</v>
      </c>
      <c r="J13" s="37">
        <f t="shared" si="0"/>
        <v>9.375E-2</v>
      </c>
      <c r="K13" s="31">
        <v>5</v>
      </c>
      <c r="L13" s="27">
        <v>116</v>
      </c>
      <c r="M13" s="27">
        <f t="shared" si="8"/>
        <v>3.625</v>
      </c>
      <c r="N13" s="27">
        <v>3</v>
      </c>
      <c r="O13" s="37">
        <f t="shared" si="1"/>
        <v>9.375E-2</v>
      </c>
      <c r="P13" s="31">
        <v>0</v>
      </c>
      <c r="Q13" s="36">
        <v>0</v>
      </c>
      <c r="R13" s="27">
        <f t="shared" si="9"/>
        <v>0</v>
      </c>
      <c r="S13" s="27">
        <v>0</v>
      </c>
      <c r="T13" s="37">
        <f t="shared" si="2"/>
        <v>0</v>
      </c>
      <c r="U13" s="31">
        <v>5</v>
      </c>
      <c r="V13" s="36">
        <v>116</v>
      </c>
      <c r="W13" s="27">
        <f t="shared" si="10"/>
        <v>3.625</v>
      </c>
      <c r="X13" s="27">
        <v>3</v>
      </c>
      <c r="Y13" s="37">
        <f t="shared" si="3"/>
        <v>9.375E-2</v>
      </c>
      <c r="Z13" s="31">
        <v>4</v>
      </c>
      <c r="AA13" s="27">
        <v>116</v>
      </c>
      <c r="AB13" s="27">
        <f t="shared" si="11"/>
        <v>3.625</v>
      </c>
      <c r="AC13" s="27">
        <v>3</v>
      </c>
      <c r="AD13" s="37">
        <f t="shared" si="4"/>
        <v>9.375E-2</v>
      </c>
      <c r="AE13" s="31">
        <v>4</v>
      </c>
      <c r="AF13" s="36">
        <v>116</v>
      </c>
      <c r="AG13" s="36">
        <f t="shared" si="12"/>
        <v>3.625</v>
      </c>
      <c r="AH13" s="27">
        <v>3</v>
      </c>
      <c r="AI13" s="37">
        <f t="shared" si="5"/>
        <v>9.375E-2</v>
      </c>
      <c r="AJ13" s="83">
        <v>4727</v>
      </c>
      <c r="AK13" s="81">
        <f t="shared" si="13"/>
        <v>147.71875</v>
      </c>
      <c r="AL13" s="31">
        <v>13.922000000000001</v>
      </c>
      <c r="AM13" s="99">
        <f t="shared" si="14"/>
        <v>0.43506250000000002</v>
      </c>
      <c r="AN13" s="101">
        <v>3</v>
      </c>
      <c r="AO13" s="103">
        <v>0</v>
      </c>
      <c r="AP13" s="109">
        <v>1</v>
      </c>
      <c r="AQ13" s="109" t="s">
        <v>1356</v>
      </c>
    </row>
    <row r="14" spans="1:43">
      <c r="A14" t="s">
        <v>736</v>
      </c>
      <c r="B14" s="27" t="s">
        <v>940</v>
      </c>
      <c r="C14" s="31">
        <v>1983</v>
      </c>
      <c r="D14" s="27">
        <v>2013</v>
      </c>
      <c r="E14" s="32">
        <f t="shared" si="6"/>
        <v>30</v>
      </c>
      <c r="F14" s="31">
        <v>29</v>
      </c>
      <c r="G14" s="27">
        <v>244</v>
      </c>
      <c r="H14" s="27">
        <f t="shared" si="7"/>
        <v>8.1333333333333329</v>
      </c>
      <c r="I14" s="27">
        <v>9</v>
      </c>
      <c r="J14" s="37">
        <f t="shared" si="0"/>
        <v>0.3</v>
      </c>
      <c r="K14" s="31">
        <v>20</v>
      </c>
      <c r="L14" s="27">
        <v>180</v>
      </c>
      <c r="M14" s="27">
        <f t="shared" si="8"/>
        <v>6</v>
      </c>
      <c r="N14" s="27">
        <v>7</v>
      </c>
      <c r="O14" s="37">
        <f t="shared" si="1"/>
        <v>0.23333333333333334</v>
      </c>
      <c r="P14" s="31">
        <v>1</v>
      </c>
      <c r="Q14" s="36">
        <v>1</v>
      </c>
      <c r="R14" s="27">
        <f t="shared" si="9"/>
        <v>3.3333333333333333E-2</v>
      </c>
      <c r="S14" s="27">
        <v>1</v>
      </c>
      <c r="T14" s="37">
        <f t="shared" si="2"/>
        <v>3.3333333333333333E-2</v>
      </c>
      <c r="U14" s="31">
        <v>19</v>
      </c>
      <c r="V14" s="36">
        <v>179</v>
      </c>
      <c r="W14" s="27">
        <f t="shared" si="10"/>
        <v>5.9666666666666668</v>
      </c>
      <c r="X14" s="27">
        <v>7</v>
      </c>
      <c r="Y14" s="37">
        <f t="shared" si="3"/>
        <v>0.23333333333333334</v>
      </c>
      <c r="Z14" s="31">
        <v>15</v>
      </c>
      <c r="AA14" s="27">
        <v>165</v>
      </c>
      <c r="AB14" s="27">
        <f t="shared" si="11"/>
        <v>5.5</v>
      </c>
      <c r="AC14" s="27">
        <v>7</v>
      </c>
      <c r="AD14" s="37">
        <f t="shared" si="4"/>
        <v>0.23333333333333334</v>
      </c>
      <c r="AE14" s="31">
        <v>16</v>
      </c>
      <c r="AF14" s="36">
        <v>177</v>
      </c>
      <c r="AG14" s="36">
        <f t="shared" si="12"/>
        <v>5.9</v>
      </c>
      <c r="AH14" s="27">
        <v>7</v>
      </c>
      <c r="AI14" s="37">
        <f t="shared" si="5"/>
        <v>0.23333333333333334</v>
      </c>
      <c r="AJ14" s="39">
        <v>20</v>
      </c>
      <c r="AK14" s="81">
        <f t="shared" si="13"/>
        <v>0.66666666666666663</v>
      </c>
      <c r="AL14" s="31">
        <v>17.451000000000001</v>
      </c>
      <c r="AM14" s="99">
        <f t="shared" si="14"/>
        <v>0.58169999999999999</v>
      </c>
      <c r="AN14" s="101">
        <v>1</v>
      </c>
      <c r="AO14" s="103">
        <v>1</v>
      </c>
      <c r="AP14" s="109">
        <v>1</v>
      </c>
      <c r="AQ14" s="109">
        <v>0</v>
      </c>
    </row>
    <row r="15" spans="1:43">
      <c r="A15" t="s">
        <v>737</v>
      </c>
      <c r="B15" s="27" t="s">
        <v>940</v>
      </c>
      <c r="C15" s="31">
        <v>1996</v>
      </c>
      <c r="D15" s="27">
        <v>2013</v>
      </c>
      <c r="E15" s="32">
        <f t="shared" si="6"/>
        <v>17</v>
      </c>
      <c r="F15" s="31">
        <v>10</v>
      </c>
      <c r="G15" s="27">
        <v>416</v>
      </c>
      <c r="H15" s="27">
        <f t="shared" si="7"/>
        <v>24.470588235294116</v>
      </c>
      <c r="I15" s="27">
        <v>8</v>
      </c>
      <c r="J15" s="37">
        <f t="shared" si="0"/>
        <v>0.47058823529411764</v>
      </c>
      <c r="K15" s="31">
        <v>10</v>
      </c>
      <c r="L15" s="27">
        <v>416</v>
      </c>
      <c r="M15" s="27">
        <f t="shared" si="8"/>
        <v>24.470588235294116</v>
      </c>
      <c r="N15" s="27">
        <v>8</v>
      </c>
      <c r="O15" s="37">
        <f t="shared" si="1"/>
        <v>0.47058823529411764</v>
      </c>
      <c r="P15" s="31">
        <v>4</v>
      </c>
      <c r="Q15" s="36">
        <v>190</v>
      </c>
      <c r="R15" s="27">
        <f t="shared" si="9"/>
        <v>11.176470588235293</v>
      </c>
      <c r="S15" s="27">
        <v>4</v>
      </c>
      <c r="T15" s="37">
        <f t="shared" si="2"/>
        <v>0.23529411764705882</v>
      </c>
      <c r="U15" s="31">
        <v>6</v>
      </c>
      <c r="V15" s="36">
        <v>226</v>
      </c>
      <c r="W15" s="27">
        <f t="shared" si="10"/>
        <v>13.294117647058824</v>
      </c>
      <c r="X15" s="27">
        <v>6</v>
      </c>
      <c r="Y15" s="37">
        <f t="shared" si="3"/>
        <v>0.35294117647058826</v>
      </c>
      <c r="Z15" s="31">
        <v>4</v>
      </c>
      <c r="AA15" s="27">
        <v>169</v>
      </c>
      <c r="AB15" s="27">
        <f t="shared" si="11"/>
        <v>9.9411764705882355</v>
      </c>
      <c r="AC15" s="27">
        <v>4</v>
      </c>
      <c r="AD15" s="37">
        <f t="shared" si="4"/>
        <v>0.23529411764705882</v>
      </c>
      <c r="AE15" s="31">
        <v>7</v>
      </c>
      <c r="AF15" s="36">
        <v>348</v>
      </c>
      <c r="AG15" s="36">
        <f t="shared" si="12"/>
        <v>20.470588235294116</v>
      </c>
      <c r="AH15" s="27">
        <v>7</v>
      </c>
      <c r="AI15" s="37">
        <f t="shared" si="5"/>
        <v>0.41176470588235292</v>
      </c>
      <c r="AJ15" s="39">
        <v>0</v>
      </c>
      <c r="AK15" s="81">
        <f t="shared" si="13"/>
        <v>0</v>
      </c>
      <c r="AL15" s="31">
        <v>8.0389999999999997</v>
      </c>
      <c r="AM15" s="99">
        <f t="shared" si="14"/>
        <v>0.47288235294117648</v>
      </c>
      <c r="AN15" s="101">
        <v>0</v>
      </c>
      <c r="AO15" s="103">
        <v>0</v>
      </c>
      <c r="AP15" s="109">
        <v>0</v>
      </c>
      <c r="AQ15" s="109">
        <v>0</v>
      </c>
    </row>
    <row r="16" spans="1:43" ht="15" thickBot="1">
      <c r="A16" t="s">
        <v>738</v>
      </c>
      <c r="B16" s="27" t="s">
        <v>940</v>
      </c>
      <c r="C16" s="33">
        <v>2001</v>
      </c>
      <c r="D16" s="34">
        <v>2013</v>
      </c>
      <c r="E16" s="35">
        <f t="shared" si="6"/>
        <v>12</v>
      </c>
      <c r="F16" s="33">
        <v>9</v>
      </c>
      <c r="G16" s="34">
        <v>680</v>
      </c>
      <c r="H16" s="34">
        <f t="shared" si="7"/>
        <v>56.666666666666664</v>
      </c>
      <c r="I16" s="34">
        <v>7</v>
      </c>
      <c r="J16" s="38">
        <f t="shared" si="0"/>
        <v>0.58333333333333337</v>
      </c>
      <c r="K16" s="33">
        <v>7</v>
      </c>
      <c r="L16" s="34">
        <v>631</v>
      </c>
      <c r="M16" s="34">
        <f t="shared" si="8"/>
        <v>52.583333333333336</v>
      </c>
      <c r="N16" s="34">
        <v>6</v>
      </c>
      <c r="O16" s="38">
        <f t="shared" si="1"/>
        <v>0.5</v>
      </c>
      <c r="P16" s="33">
        <v>6</v>
      </c>
      <c r="Q16" s="34">
        <v>596</v>
      </c>
      <c r="R16" s="34">
        <f t="shared" si="9"/>
        <v>49.666666666666664</v>
      </c>
      <c r="S16" s="34">
        <v>6</v>
      </c>
      <c r="T16" s="38">
        <f t="shared" si="2"/>
        <v>0.5</v>
      </c>
      <c r="U16" s="33">
        <v>1</v>
      </c>
      <c r="V16" s="34">
        <v>35</v>
      </c>
      <c r="W16" s="34">
        <f t="shared" si="10"/>
        <v>2.9166666666666665</v>
      </c>
      <c r="X16" s="34">
        <v>1</v>
      </c>
      <c r="Y16" s="38">
        <f t="shared" si="3"/>
        <v>8.3333333333333329E-2</v>
      </c>
      <c r="Z16" s="33">
        <v>1</v>
      </c>
      <c r="AA16" s="34">
        <v>35</v>
      </c>
      <c r="AB16" s="34">
        <f t="shared" si="11"/>
        <v>2.9166666666666665</v>
      </c>
      <c r="AC16" s="34">
        <v>1</v>
      </c>
      <c r="AD16" s="38">
        <f t="shared" si="4"/>
        <v>8.3333333333333329E-2</v>
      </c>
      <c r="AE16" s="33">
        <v>6</v>
      </c>
      <c r="AF16" s="34">
        <v>624</v>
      </c>
      <c r="AG16" s="77">
        <f t="shared" si="12"/>
        <v>52</v>
      </c>
      <c r="AH16" s="34">
        <v>5</v>
      </c>
      <c r="AI16" s="38">
        <f t="shared" si="5"/>
        <v>0.41666666666666669</v>
      </c>
      <c r="AJ16" s="74">
        <v>0</v>
      </c>
      <c r="AK16" s="84">
        <f t="shared" si="13"/>
        <v>0</v>
      </c>
      <c r="AL16" s="33">
        <v>4.9020000000000001</v>
      </c>
      <c r="AM16" s="100">
        <f t="shared" si="14"/>
        <v>0.40850000000000003</v>
      </c>
      <c r="AN16" s="104">
        <v>0</v>
      </c>
      <c r="AO16" s="105">
        <v>0</v>
      </c>
      <c r="AP16" s="88">
        <v>0</v>
      </c>
      <c r="AQ16" s="88">
        <v>0</v>
      </c>
    </row>
    <row r="17" spans="1:44">
      <c r="A17" t="s">
        <v>1253</v>
      </c>
      <c r="B17" s="36">
        <v>11</v>
      </c>
      <c r="G17">
        <f>SUM(G6:G16)</f>
        <v>7969</v>
      </c>
      <c r="H17" s="20">
        <f>SUM(H6:H16)</f>
        <v>353.868076586923</v>
      </c>
      <c r="I17">
        <f>SUM(I6:I16)</f>
        <v>93</v>
      </c>
      <c r="J17" s="66">
        <f>SUM(J6:J16)</f>
        <v>3.842843312418978</v>
      </c>
      <c r="L17">
        <f>SUM(L6:L16)</f>
        <v>7238</v>
      </c>
      <c r="M17" s="20">
        <f>SUM(M6:M16)</f>
        <v>324.70549669986468</v>
      </c>
      <c r="N17">
        <f>SUM(N6:N16)</f>
        <v>79</v>
      </c>
      <c r="O17" s="66">
        <f>SUM(O6:O16)</f>
        <v>3.3340137110646433</v>
      </c>
      <c r="Q17">
        <f>SUM(Q6:Q16)</f>
        <v>3088</v>
      </c>
      <c r="R17" s="20">
        <f>SUM(R6:R16)</f>
        <v>159.73349620709695</v>
      </c>
      <c r="S17">
        <f>SUM(S6:S16)</f>
        <v>35</v>
      </c>
      <c r="T17" s="66">
        <f>SUM(T6:T16)</f>
        <v>1.6860352921473776</v>
      </c>
      <c r="V17">
        <f>SUM(V6:V16)</f>
        <v>4150</v>
      </c>
      <c r="W17" s="20">
        <f>SUM(W6:W16)</f>
        <v>164.97200049276768</v>
      </c>
      <c r="X17">
        <f>SUM(X6:X16)</f>
        <v>58</v>
      </c>
      <c r="Y17" s="66">
        <f>SUM(Y6:Y16)</f>
        <v>2.2153320849201581</v>
      </c>
      <c r="AA17">
        <f>SUM(AA6:AA16)</f>
        <v>3399</v>
      </c>
      <c r="AB17" s="20">
        <f>SUM(AB6:AB16)</f>
        <v>130.40694815544899</v>
      </c>
      <c r="AC17">
        <f>SUM(AC6:AC16)</f>
        <v>49</v>
      </c>
      <c r="AD17" s="66">
        <f>SUM(AD6:AD16)</f>
        <v>1.8593052869702835</v>
      </c>
      <c r="AF17">
        <f t="shared" ref="AF17:AK17" si="15">SUM(AF6:AF16)</f>
        <v>6618</v>
      </c>
      <c r="AG17" s="20">
        <f t="shared" si="15"/>
        <v>300.46294817892004</v>
      </c>
      <c r="AH17">
        <f t="shared" si="15"/>
        <v>68</v>
      </c>
      <c r="AI17" s="66">
        <f t="shared" si="15"/>
        <v>2.8069943989409669</v>
      </c>
      <c r="AJ17">
        <f t="shared" si="15"/>
        <v>4880</v>
      </c>
      <c r="AK17" s="66">
        <f t="shared" si="15"/>
        <v>154.34661400591278</v>
      </c>
      <c r="AL17">
        <f>SUM(AL6:AL16)</f>
        <v>106.27600000000001</v>
      </c>
      <c r="AM17" s="66">
        <f>SUM(AM6:AM16)</f>
        <v>3.8404460382377366</v>
      </c>
      <c r="AN17" s="96">
        <f>SUM(AN6:AN16)</f>
        <v>12</v>
      </c>
      <c r="AO17" s="96">
        <f>SUM(AO6:AO16)</f>
        <v>5</v>
      </c>
      <c r="AP17">
        <v>3</v>
      </c>
      <c r="AQ17">
        <v>40</v>
      </c>
      <c r="AR17">
        <v>9</v>
      </c>
    </row>
    <row r="18" spans="1:44" ht="81" customHeight="1" thickBot="1">
      <c r="G18" s="67" t="s">
        <v>1254</v>
      </c>
      <c r="H18" s="67" t="s">
        <v>1294</v>
      </c>
      <c r="I18" s="67" t="s">
        <v>1295</v>
      </c>
      <c r="J18" s="67" t="s">
        <v>1255</v>
      </c>
      <c r="K18" s="67"/>
      <c r="L18" s="67" t="s">
        <v>1256</v>
      </c>
      <c r="M18" s="67" t="s">
        <v>1296</v>
      </c>
      <c r="N18" s="67" t="s">
        <v>1297</v>
      </c>
      <c r="O18" s="67" t="s">
        <v>1257</v>
      </c>
      <c r="P18" s="67"/>
      <c r="Q18" s="67" t="s">
        <v>1258</v>
      </c>
      <c r="R18" s="67" t="s">
        <v>1298</v>
      </c>
      <c r="S18" s="67" t="s">
        <v>1299</v>
      </c>
      <c r="T18" s="67" t="s">
        <v>1259</v>
      </c>
      <c r="U18" s="67"/>
      <c r="V18" s="67" t="s">
        <v>1260</v>
      </c>
      <c r="W18" s="67" t="s">
        <v>1300</v>
      </c>
      <c r="X18" s="67" t="s">
        <v>1301</v>
      </c>
      <c r="Y18" s="67" t="s">
        <v>1261</v>
      </c>
      <c r="Z18" s="67"/>
      <c r="AA18" s="67" t="s">
        <v>1262</v>
      </c>
      <c r="AB18" s="67" t="s">
        <v>1304</v>
      </c>
      <c r="AC18" s="67" t="s">
        <v>1305</v>
      </c>
      <c r="AD18" s="67" t="s">
        <v>1263</v>
      </c>
      <c r="AE18" s="67"/>
      <c r="AF18" s="67" t="s">
        <v>1264</v>
      </c>
      <c r="AG18" s="67" t="s">
        <v>1302</v>
      </c>
      <c r="AH18" s="67" t="s">
        <v>1303</v>
      </c>
      <c r="AI18" s="67" t="s">
        <v>1265</v>
      </c>
      <c r="AJ18" s="67" t="s">
        <v>1266</v>
      </c>
      <c r="AK18" s="70" t="s">
        <v>1306</v>
      </c>
      <c r="AL18" s="67" t="s">
        <v>1315</v>
      </c>
      <c r="AM18" s="70" t="s">
        <v>1314</v>
      </c>
      <c r="AN18" s="67" t="s">
        <v>1353</v>
      </c>
      <c r="AO18" s="67" t="s">
        <v>1354</v>
      </c>
      <c r="AP18" s="67" t="s">
        <v>1355</v>
      </c>
      <c r="AQ18" s="67" t="s">
        <v>1358</v>
      </c>
      <c r="AR18" s="67" t="s">
        <v>1359</v>
      </c>
    </row>
    <row r="19" spans="1:44" ht="30" customHeight="1" thickBot="1">
      <c r="G19" s="65">
        <f>G17/B17</f>
        <v>724.4545454545455</v>
      </c>
      <c r="H19" s="65">
        <f>H17/B17</f>
        <v>32.169825144265729</v>
      </c>
      <c r="I19" s="65">
        <f>I17/B17</f>
        <v>8.454545454545455</v>
      </c>
      <c r="J19" s="65">
        <f>J17/B17</f>
        <v>0.3493493920380889</v>
      </c>
      <c r="L19" s="65">
        <f>L17/B17</f>
        <v>658</v>
      </c>
      <c r="M19" s="65">
        <f>M17/B17</f>
        <v>29.518681518169515</v>
      </c>
      <c r="N19" s="65">
        <f>N17/B17</f>
        <v>7.1818181818181817</v>
      </c>
      <c r="O19" s="65">
        <f>O17/B17</f>
        <v>0.30309215555133123</v>
      </c>
      <c r="Q19" s="65">
        <f>Q17/B17</f>
        <v>280.72727272727275</v>
      </c>
      <c r="R19" s="65">
        <f>R17/B17</f>
        <v>14.521226927917905</v>
      </c>
      <c r="S19" s="65">
        <f>S17/B17</f>
        <v>3.1818181818181817</v>
      </c>
      <c r="T19" s="65">
        <f>T17/B17</f>
        <v>0.15327593564976161</v>
      </c>
      <c r="V19" s="65">
        <f>V17/B17</f>
        <v>377.27272727272725</v>
      </c>
      <c r="W19" s="65">
        <f>W17/B17</f>
        <v>14.997454590251607</v>
      </c>
      <c r="X19" s="65">
        <f>X17/B17</f>
        <v>5.2727272727272725</v>
      </c>
      <c r="Y19" s="65">
        <f>Y17/B17</f>
        <v>0.20139382590183255</v>
      </c>
      <c r="AA19" s="65">
        <f>AA17/B17</f>
        <v>309</v>
      </c>
      <c r="AB19" s="65">
        <f>AB17/B17</f>
        <v>11.855177105040816</v>
      </c>
      <c r="AC19" s="65">
        <f>AC17/B17</f>
        <v>4.4545454545454541</v>
      </c>
      <c r="AD19" s="65">
        <f>AD17/B17</f>
        <v>0.16902775336093487</v>
      </c>
      <c r="AF19" s="65">
        <f>AF17/B17</f>
        <v>601.63636363636363</v>
      </c>
      <c r="AG19" s="65">
        <f>AG17/B17</f>
        <v>27.314813470810915</v>
      </c>
      <c r="AH19" s="65">
        <f>AH17/B17</f>
        <v>6.1818181818181817</v>
      </c>
      <c r="AI19" s="65">
        <f>AI17/B17</f>
        <v>0.25518130899463337</v>
      </c>
      <c r="AJ19" s="71">
        <f>AJ17/B17</f>
        <v>443.63636363636363</v>
      </c>
      <c r="AK19" s="71">
        <f>AK17/B17</f>
        <v>14.03151036417389</v>
      </c>
      <c r="AL19" s="65">
        <f>AL17/B17</f>
        <v>9.6614545454545464</v>
      </c>
      <c r="AM19" s="71">
        <f>AM17/B17</f>
        <v>0.34913145802161244</v>
      </c>
      <c r="AN19" s="65">
        <f>AN17/B17</f>
        <v>1.0909090909090908</v>
      </c>
      <c r="AO19" s="65">
        <f>AO17/B17</f>
        <v>0.45454545454545453</v>
      </c>
      <c r="AP19" s="65">
        <f>AP17/B17</f>
        <v>0.27272727272727271</v>
      </c>
      <c r="AQ19" s="65">
        <f>AQ17/B17</f>
        <v>3.6363636363636362</v>
      </c>
      <c r="AR19" s="65">
        <f>AR17/B17</f>
        <v>0.81818181818181823</v>
      </c>
    </row>
    <row r="21" spans="1:44">
      <c r="A21" s="21" t="s">
        <v>936</v>
      </c>
      <c r="B21" s="59" t="s">
        <v>981</v>
      </c>
      <c r="C21" s="59"/>
      <c r="D21" s="59" t="s">
        <v>982</v>
      </c>
      <c r="E21" s="59"/>
      <c r="F21" s="59"/>
      <c r="G21" s="59"/>
      <c r="H21" s="59"/>
      <c r="I21" s="60"/>
      <c r="J21" s="60"/>
      <c r="K21" s="60"/>
      <c r="L21" s="60"/>
      <c r="M21" s="60"/>
      <c r="N21" s="59" t="s">
        <v>1310</v>
      </c>
      <c r="O21" s="60" t="s">
        <v>1311</v>
      </c>
      <c r="P21" s="60" t="s">
        <v>1312</v>
      </c>
      <c r="Q21" s="60" t="s">
        <v>1313</v>
      </c>
    </row>
    <row r="22" spans="1:44">
      <c r="A22" s="20"/>
      <c r="B22" s="60"/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59"/>
      <c r="O22" s="60"/>
      <c r="P22" s="60"/>
      <c r="Q22" s="60"/>
      <c r="R22" s="60"/>
    </row>
    <row r="23" spans="1:44">
      <c r="A23" s="20" t="s">
        <v>983</v>
      </c>
      <c r="B23" s="60">
        <v>2</v>
      </c>
      <c r="C23" s="60"/>
      <c r="D23" s="60">
        <v>2</v>
      </c>
      <c r="E23" s="60">
        <v>6</v>
      </c>
      <c r="F23" s="60"/>
      <c r="G23" s="60"/>
      <c r="H23" s="60"/>
      <c r="I23" s="60"/>
      <c r="J23" s="60"/>
      <c r="K23" s="60"/>
      <c r="L23" s="60"/>
      <c r="M23" s="60"/>
      <c r="N23" s="59">
        <v>9.4120000000000008</v>
      </c>
      <c r="O23" s="60">
        <v>4.9020000000000001</v>
      </c>
      <c r="P23" s="60">
        <v>4.51</v>
      </c>
      <c r="Q23" s="60"/>
      <c r="R23" s="60"/>
    </row>
    <row r="24" spans="1:44">
      <c r="A24" s="20" t="s">
        <v>984</v>
      </c>
      <c r="B24" s="60">
        <v>3</v>
      </c>
      <c r="C24" s="60"/>
      <c r="D24" s="60">
        <v>8</v>
      </c>
      <c r="E24" s="60">
        <v>8</v>
      </c>
      <c r="F24" s="60">
        <v>17</v>
      </c>
      <c r="G24" s="60"/>
      <c r="H24" s="60"/>
      <c r="I24" s="60"/>
      <c r="J24" s="60"/>
      <c r="K24" s="60"/>
      <c r="L24" s="60"/>
      <c r="M24" s="60"/>
      <c r="N24" s="59">
        <v>12.058999999999999</v>
      </c>
      <c r="O24" s="60">
        <v>4.3140000000000001</v>
      </c>
      <c r="P24" s="60">
        <v>4.3140000000000001</v>
      </c>
      <c r="Q24" s="60">
        <v>3.431</v>
      </c>
      <c r="R24" s="60"/>
    </row>
    <row r="25" spans="1:44">
      <c r="A25" s="20" t="s">
        <v>985</v>
      </c>
      <c r="B25" s="60">
        <v>4</v>
      </c>
      <c r="C25" s="60"/>
      <c r="D25" s="60">
        <v>11</v>
      </c>
      <c r="E25" s="60">
        <v>15</v>
      </c>
      <c r="F25" s="60" t="s">
        <v>929</v>
      </c>
      <c r="G25" s="60" t="s">
        <v>929</v>
      </c>
      <c r="H25" s="60"/>
      <c r="I25" s="60"/>
      <c r="J25" s="60"/>
      <c r="K25" s="60"/>
      <c r="L25" s="60"/>
      <c r="M25" s="60"/>
      <c r="N25" s="59">
        <v>7.6470000000000002</v>
      </c>
      <c r="O25" s="60">
        <v>4.0199999999999996</v>
      </c>
      <c r="P25" s="60">
        <v>3.6269999999999998</v>
      </c>
      <c r="Q25" s="60"/>
      <c r="R25" s="60"/>
    </row>
    <row r="26" spans="1:44">
      <c r="A26" s="20" t="s">
        <v>986</v>
      </c>
      <c r="B26" s="60">
        <v>4</v>
      </c>
      <c r="C26" s="60"/>
      <c r="D26" s="60">
        <v>2</v>
      </c>
      <c r="E26" s="60">
        <v>2</v>
      </c>
      <c r="F26" s="60">
        <v>11</v>
      </c>
      <c r="G26" s="60">
        <v>18</v>
      </c>
      <c r="H26" s="60"/>
      <c r="I26" s="60"/>
      <c r="J26" s="60"/>
      <c r="K26" s="60"/>
      <c r="L26" s="60"/>
      <c r="M26" s="60"/>
      <c r="N26" s="59">
        <v>17.451000000000001</v>
      </c>
      <c r="O26" s="60">
        <v>4.9020000000000001</v>
      </c>
      <c r="P26" s="60">
        <v>4.9020000000000001</v>
      </c>
      <c r="Q26" s="60">
        <v>4.3140000000000001</v>
      </c>
      <c r="R26" s="60">
        <v>3.3330000000000002</v>
      </c>
    </row>
    <row r="27" spans="1:44">
      <c r="A27" s="20" t="s">
        <v>987</v>
      </c>
      <c r="B27" s="60">
        <v>8</v>
      </c>
      <c r="C27" s="60"/>
      <c r="D27" s="60">
        <v>6</v>
      </c>
      <c r="E27" s="60">
        <v>13</v>
      </c>
      <c r="F27" s="60">
        <v>13</v>
      </c>
      <c r="G27" s="60">
        <v>19</v>
      </c>
      <c r="H27" s="60"/>
      <c r="I27" s="60" t="s">
        <v>929</v>
      </c>
      <c r="J27" s="60" t="s">
        <v>929</v>
      </c>
      <c r="K27" s="60" t="s">
        <v>929</v>
      </c>
      <c r="L27" s="60" t="s">
        <v>929</v>
      </c>
      <c r="M27" s="60"/>
      <c r="N27" s="59">
        <v>15.393000000000001</v>
      </c>
      <c r="O27" s="60">
        <v>4.51</v>
      </c>
      <c r="P27" s="60">
        <v>3.8239999999999998</v>
      </c>
      <c r="Q27" s="60">
        <v>3.8239999999999998</v>
      </c>
      <c r="R27" s="60">
        <v>3.2349999999999999</v>
      </c>
    </row>
    <row r="28" spans="1:44">
      <c r="A28" s="20" t="s">
        <v>988</v>
      </c>
      <c r="B28" s="60">
        <v>5</v>
      </c>
      <c r="C28" s="60"/>
      <c r="D28" s="60">
        <v>2</v>
      </c>
      <c r="E28" s="60">
        <v>5</v>
      </c>
      <c r="F28" s="60">
        <v>7</v>
      </c>
      <c r="G28" s="60" t="s">
        <v>929</v>
      </c>
      <c r="H28" s="60"/>
      <c r="I28" s="60" t="s">
        <v>929</v>
      </c>
      <c r="J28" s="60"/>
      <c r="K28" s="60"/>
      <c r="L28" s="60"/>
      <c r="M28" s="60"/>
      <c r="N28" s="59">
        <v>13.922000000000001</v>
      </c>
      <c r="O28" s="60">
        <v>4.9020000000000001</v>
      </c>
      <c r="P28" s="60">
        <v>4.6079999999999997</v>
      </c>
      <c r="Q28" s="60">
        <v>4.4119999999999999</v>
      </c>
      <c r="R28" s="60"/>
    </row>
    <row r="29" spans="1:44">
      <c r="A29" s="20" t="s">
        <v>989</v>
      </c>
      <c r="B29" s="60">
        <v>4</v>
      </c>
      <c r="C29" s="60"/>
      <c r="D29" s="60">
        <v>2</v>
      </c>
      <c r="E29" s="60">
        <v>2</v>
      </c>
      <c r="F29" s="60">
        <v>5</v>
      </c>
      <c r="G29" s="60">
        <v>21</v>
      </c>
      <c r="H29" s="60"/>
      <c r="I29" s="60"/>
      <c r="J29" s="60"/>
      <c r="K29" s="60"/>
      <c r="L29" s="60"/>
      <c r="M29" s="60"/>
      <c r="N29" s="59">
        <v>17.451000000000001</v>
      </c>
      <c r="O29" s="60">
        <v>4.9020000000000001</v>
      </c>
      <c r="P29" s="60">
        <v>4.9020000000000001</v>
      </c>
      <c r="Q29" s="60">
        <v>4.6079999999999997</v>
      </c>
      <c r="R29" s="60">
        <v>3.0390000000000001</v>
      </c>
    </row>
    <row r="30" spans="1:44">
      <c r="A30" s="20" t="s">
        <v>990</v>
      </c>
      <c r="B30" s="60">
        <v>2</v>
      </c>
      <c r="C30" s="60"/>
      <c r="D30" s="60">
        <v>1</v>
      </c>
      <c r="E30" s="60">
        <v>21</v>
      </c>
      <c r="F30" s="60"/>
      <c r="G30" s="60"/>
      <c r="H30" s="60"/>
      <c r="I30" s="60"/>
      <c r="J30" s="60"/>
      <c r="K30" s="60"/>
      <c r="L30" s="60"/>
      <c r="M30" s="60"/>
      <c r="N30" s="59">
        <v>8.0389999999999997</v>
      </c>
      <c r="O30" s="60">
        <v>5</v>
      </c>
      <c r="P30" s="60">
        <v>3.0390000000000001</v>
      </c>
      <c r="Q30" s="60"/>
      <c r="R30" s="60"/>
    </row>
    <row r="31" spans="1:44">
      <c r="A31" s="20" t="s">
        <v>991</v>
      </c>
      <c r="B31" s="60">
        <v>1</v>
      </c>
      <c r="C31" s="60"/>
      <c r="D31" s="60">
        <v>2</v>
      </c>
      <c r="E31" s="60"/>
      <c r="F31" s="60"/>
      <c r="G31" s="60"/>
      <c r="H31" s="60"/>
      <c r="I31" s="60"/>
      <c r="J31" s="60"/>
      <c r="K31" s="60"/>
      <c r="L31" s="60"/>
      <c r="M31" s="60"/>
      <c r="N31" s="59">
        <v>4.9020000000000001</v>
      </c>
      <c r="O31" s="60">
        <v>4.9020000000000001</v>
      </c>
      <c r="P31" s="60"/>
      <c r="Q31" s="60"/>
      <c r="R31" s="60"/>
    </row>
  </sheetData>
  <pageMargins left="0.7" right="0.7" top="0.75" bottom="0.75" header="0.3" footer="0.3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6"/>
  <sheetViews>
    <sheetView topLeftCell="N4" workbookViewId="0">
      <selection activeCell="AQ5" sqref="AQ5:AQ13"/>
    </sheetView>
  </sheetViews>
  <sheetFormatPr baseColWidth="10" defaultColWidth="8.83203125" defaultRowHeight="14" x14ac:dyDescent="0"/>
  <cols>
    <col min="1" max="1" width="18.33203125" customWidth="1"/>
    <col min="6" max="7" width="5.6640625" customWidth="1"/>
    <col min="8" max="8" width="5.6640625" style="20" customWidth="1"/>
    <col min="9" max="12" width="5.6640625" customWidth="1"/>
    <col min="13" max="13" width="5.6640625" style="20" customWidth="1"/>
    <col min="14" max="17" width="5.6640625" customWidth="1"/>
    <col min="18" max="18" width="5.6640625" style="20" customWidth="1"/>
    <col min="19" max="22" width="5.6640625" customWidth="1"/>
    <col min="23" max="23" width="5.6640625" style="20" customWidth="1"/>
    <col min="24" max="27" width="5.6640625" customWidth="1"/>
    <col min="28" max="28" width="5.6640625" style="20" customWidth="1"/>
    <col min="29" max="32" width="5.6640625" customWidth="1"/>
    <col min="33" max="33" width="5.6640625" style="20" customWidth="1"/>
    <col min="34" max="38" width="5.6640625" customWidth="1"/>
    <col min="39" max="39" width="5.6640625" style="66" customWidth="1"/>
  </cols>
  <sheetData>
    <row r="1" spans="1:43">
      <c r="A1">
        <v>2</v>
      </c>
      <c r="B1" t="s">
        <v>8</v>
      </c>
      <c r="C1">
        <v>3</v>
      </c>
      <c r="D1">
        <v>1</v>
      </c>
      <c r="E1">
        <f>AVERAGE(C1:D1)</f>
        <v>2</v>
      </c>
      <c r="K1">
        <v>1</v>
      </c>
      <c r="L1" t="s">
        <v>8</v>
      </c>
      <c r="N1">
        <v>3</v>
      </c>
      <c r="O1">
        <v>1</v>
      </c>
      <c r="P1">
        <v>3</v>
      </c>
      <c r="Q1">
        <v>1</v>
      </c>
      <c r="S1">
        <v>1</v>
      </c>
      <c r="T1">
        <v>1.8</v>
      </c>
    </row>
    <row r="2" spans="1:43">
      <c r="A2" t="s">
        <v>719</v>
      </c>
    </row>
    <row r="3" spans="1:43" ht="15" thickBot="1">
      <c r="A3" s="19" t="s">
        <v>718</v>
      </c>
    </row>
    <row r="4" spans="1:43" ht="72" thickBot="1">
      <c r="A4" s="18" t="s">
        <v>936</v>
      </c>
      <c r="B4" s="18" t="s">
        <v>939</v>
      </c>
      <c r="C4" s="40" t="s">
        <v>938</v>
      </c>
      <c r="D4" s="41" t="s">
        <v>960</v>
      </c>
      <c r="E4" s="42" t="s">
        <v>959</v>
      </c>
      <c r="F4" s="43" t="s">
        <v>946</v>
      </c>
      <c r="G4" s="41" t="s">
        <v>944</v>
      </c>
      <c r="H4" s="41" t="s">
        <v>1293</v>
      </c>
      <c r="I4" s="41" t="s">
        <v>945</v>
      </c>
      <c r="J4" s="44" t="s">
        <v>964</v>
      </c>
      <c r="K4" s="40" t="s">
        <v>947</v>
      </c>
      <c r="L4" s="41" t="s">
        <v>942</v>
      </c>
      <c r="M4" s="41" t="s">
        <v>1285</v>
      </c>
      <c r="N4" s="41" t="s">
        <v>943</v>
      </c>
      <c r="O4" s="44" t="s">
        <v>965</v>
      </c>
      <c r="P4" s="40" t="s">
        <v>951</v>
      </c>
      <c r="Q4" s="41" t="s">
        <v>952</v>
      </c>
      <c r="R4" s="41" t="s">
        <v>1286</v>
      </c>
      <c r="S4" s="41" t="s">
        <v>937</v>
      </c>
      <c r="T4" s="44" t="s">
        <v>966</v>
      </c>
      <c r="U4" s="40" t="s">
        <v>953</v>
      </c>
      <c r="V4" s="41" t="s">
        <v>954</v>
      </c>
      <c r="W4" s="41" t="s">
        <v>1287</v>
      </c>
      <c r="X4" s="41" t="s">
        <v>955</v>
      </c>
      <c r="Y4" s="44" t="s">
        <v>967</v>
      </c>
      <c r="Z4" s="40" t="s">
        <v>948</v>
      </c>
      <c r="AA4" s="41" t="s">
        <v>949</v>
      </c>
      <c r="AB4" s="41" t="s">
        <v>1290</v>
      </c>
      <c r="AC4" s="41" t="s">
        <v>950</v>
      </c>
      <c r="AD4" s="44" t="s">
        <v>968</v>
      </c>
      <c r="AE4" s="40" t="s">
        <v>956</v>
      </c>
      <c r="AF4" s="41" t="s">
        <v>957</v>
      </c>
      <c r="AG4" s="41" t="s">
        <v>1291</v>
      </c>
      <c r="AH4" s="41" t="s">
        <v>958</v>
      </c>
      <c r="AI4" s="44" t="s">
        <v>969</v>
      </c>
      <c r="AJ4" s="72" t="s">
        <v>1252</v>
      </c>
      <c r="AK4" s="50" t="s">
        <v>1307</v>
      </c>
      <c r="AL4" s="85" t="s">
        <v>1308</v>
      </c>
      <c r="AM4" s="86" t="s">
        <v>1316</v>
      </c>
      <c r="AN4" s="72" t="s">
        <v>1317</v>
      </c>
      <c r="AO4" s="89" t="s">
        <v>1318</v>
      </c>
      <c r="AP4" s="108" t="s">
        <v>1319</v>
      </c>
      <c r="AQ4" s="110" t="s">
        <v>1357</v>
      </c>
    </row>
    <row r="5" spans="1:43">
      <c r="A5" t="s">
        <v>717</v>
      </c>
      <c r="B5" t="s">
        <v>940</v>
      </c>
      <c r="C5" s="31">
        <v>2007</v>
      </c>
      <c r="D5" s="27">
        <v>2013</v>
      </c>
      <c r="E5" s="32">
        <f>D5-C5</f>
        <v>6</v>
      </c>
      <c r="F5" s="28">
        <v>2</v>
      </c>
      <c r="G5" s="58">
        <v>7</v>
      </c>
      <c r="H5" s="58">
        <f>G5/E5</f>
        <v>1.1666666666666667</v>
      </c>
      <c r="I5" s="58">
        <v>1</v>
      </c>
      <c r="J5" s="76">
        <f>I5/E5</f>
        <v>0.16666666666666666</v>
      </c>
      <c r="K5" s="28">
        <v>2</v>
      </c>
      <c r="L5" s="58">
        <v>7</v>
      </c>
      <c r="M5" s="58">
        <f>L5/E5</f>
        <v>1.1666666666666667</v>
      </c>
      <c r="N5" s="58">
        <v>1</v>
      </c>
      <c r="O5" s="76">
        <f>N5/E5</f>
        <v>0.16666666666666666</v>
      </c>
      <c r="P5" s="28">
        <v>1</v>
      </c>
      <c r="Q5" s="58">
        <v>7</v>
      </c>
      <c r="R5" s="58">
        <f>Q5/E5</f>
        <v>1.1666666666666667</v>
      </c>
      <c r="S5" s="58">
        <v>1</v>
      </c>
      <c r="T5" s="76">
        <f>S5/E5</f>
        <v>0.16666666666666666</v>
      </c>
      <c r="U5" s="28">
        <v>1</v>
      </c>
      <c r="V5" s="58">
        <v>0</v>
      </c>
      <c r="W5" s="58">
        <f>V5/E5</f>
        <v>0</v>
      </c>
      <c r="X5" s="58">
        <v>0</v>
      </c>
      <c r="Y5" s="76">
        <f>X5/E5</f>
        <v>0</v>
      </c>
      <c r="Z5" s="28">
        <v>0</v>
      </c>
      <c r="AA5" s="58">
        <v>0</v>
      </c>
      <c r="AB5" s="58">
        <f>AA5/E5</f>
        <v>0</v>
      </c>
      <c r="AC5" s="58">
        <v>0</v>
      </c>
      <c r="AD5" s="76">
        <f>AC5/E5</f>
        <v>0</v>
      </c>
      <c r="AE5" s="28">
        <v>1</v>
      </c>
      <c r="AF5" s="58">
        <v>0</v>
      </c>
      <c r="AG5" s="58">
        <f>AF5/E5</f>
        <v>0</v>
      </c>
      <c r="AH5" s="58">
        <v>0</v>
      </c>
      <c r="AI5" s="76">
        <f>AH5/E5</f>
        <v>0</v>
      </c>
      <c r="AJ5" s="78">
        <v>0</v>
      </c>
      <c r="AK5" s="79">
        <f>AJ5/E5</f>
        <v>0</v>
      </c>
      <c r="AL5" s="28">
        <v>0</v>
      </c>
      <c r="AM5" s="76">
        <f>AL5/E5</f>
        <v>0</v>
      </c>
      <c r="AN5" s="28">
        <v>0</v>
      </c>
      <c r="AO5" s="79">
        <v>0</v>
      </c>
      <c r="AP5" s="87">
        <v>0</v>
      </c>
      <c r="AQ5" s="87">
        <v>0</v>
      </c>
    </row>
    <row r="6" spans="1:43">
      <c r="A6" t="s">
        <v>720</v>
      </c>
      <c r="B6" t="s">
        <v>940</v>
      </c>
      <c r="C6" s="31">
        <v>1984</v>
      </c>
      <c r="D6" s="27">
        <v>2013</v>
      </c>
      <c r="E6" s="32">
        <f t="shared" ref="E6:E13" si="0">D6-C6</f>
        <v>29</v>
      </c>
      <c r="F6" s="31">
        <v>21</v>
      </c>
      <c r="G6" s="36">
        <v>633</v>
      </c>
      <c r="H6" s="36">
        <f t="shared" ref="H6:H13" si="1">G6/E6</f>
        <v>21.827586206896552</v>
      </c>
      <c r="I6" s="36">
        <v>11</v>
      </c>
      <c r="J6" s="37">
        <f t="shared" ref="J6:J13" si="2">I6/E6</f>
        <v>0.37931034482758619</v>
      </c>
      <c r="K6" s="31">
        <v>13</v>
      </c>
      <c r="L6" s="36">
        <v>580</v>
      </c>
      <c r="M6" s="36">
        <f t="shared" ref="M6:M13" si="3">L6/E6</f>
        <v>20</v>
      </c>
      <c r="N6" s="36">
        <v>10</v>
      </c>
      <c r="O6" s="37">
        <f t="shared" ref="O6:O13" si="4">N6/E6</f>
        <v>0.34482758620689657</v>
      </c>
      <c r="P6" s="31">
        <v>7</v>
      </c>
      <c r="Q6" s="36">
        <v>129</v>
      </c>
      <c r="R6" s="36">
        <f t="shared" ref="R6:R13" si="5">Q6/E6</f>
        <v>4.4482758620689653</v>
      </c>
      <c r="S6" s="36">
        <v>6</v>
      </c>
      <c r="T6" s="37">
        <f t="shared" ref="T6:T13" si="6">S6/E6</f>
        <v>0.20689655172413793</v>
      </c>
      <c r="U6" s="31">
        <v>6</v>
      </c>
      <c r="V6" s="36">
        <v>451</v>
      </c>
      <c r="W6" s="36">
        <f t="shared" ref="W6:W13" si="7">V6/E6</f>
        <v>15.551724137931034</v>
      </c>
      <c r="X6" s="36">
        <v>5</v>
      </c>
      <c r="Y6" s="37">
        <f t="shared" ref="Y6:Y13" si="8">X6/E6</f>
        <v>0.17241379310344829</v>
      </c>
      <c r="Z6" s="31">
        <v>5</v>
      </c>
      <c r="AA6" s="36">
        <v>450</v>
      </c>
      <c r="AB6" s="36">
        <f t="shared" ref="AB6:AB13" si="9">AA6/E6</f>
        <v>15.517241379310345</v>
      </c>
      <c r="AC6" s="36">
        <v>5</v>
      </c>
      <c r="AD6" s="37">
        <f t="shared" ref="AD6:AD13" si="10">AC6/E6</f>
        <v>0.17241379310344829</v>
      </c>
      <c r="AE6" s="31">
        <v>7</v>
      </c>
      <c r="AF6" s="36">
        <v>467</v>
      </c>
      <c r="AG6" s="36">
        <f t="shared" ref="AG6:AG13" si="11">AF6/E6</f>
        <v>16.103448275862068</v>
      </c>
      <c r="AH6" s="36">
        <v>6</v>
      </c>
      <c r="AI6" s="37">
        <f t="shared" ref="AI6:AI13" si="12">AH6/E6</f>
        <v>0.20689655172413793</v>
      </c>
      <c r="AJ6" s="39">
        <v>3</v>
      </c>
      <c r="AK6" s="73">
        <f t="shared" ref="AK6:AK13" si="13">AJ6/E6</f>
        <v>0.10344827586206896</v>
      </c>
      <c r="AL6" s="31">
        <v>14.019</v>
      </c>
      <c r="AM6" s="37">
        <f t="shared" ref="AM6:AM13" si="14">AL6/E6</f>
        <v>0.48341379310344829</v>
      </c>
      <c r="AN6" s="31">
        <v>0</v>
      </c>
      <c r="AO6" s="32">
        <v>1</v>
      </c>
      <c r="AP6" s="109">
        <v>0</v>
      </c>
      <c r="AQ6" s="109">
        <v>0</v>
      </c>
    </row>
    <row r="7" spans="1:43">
      <c r="A7" t="s">
        <v>721</v>
      </c>
      <c r="B7" t="s">
        <v>940</v>
      </c>
      <c r="C7" s="31">
        <v>1997</v>
      </c>
      <c r="D7" s="27">
        <v>2013</v>
      </c>
      <c r="E7" s="32">
        <f t="shared" si="0"/>
        <v>16</v>
      </c>
      <c r="F7" s="31">
        <v>8</v>
      </c>
      <c r="G7" s="36">
        <v>194</v>
      </c>
      <c r="H7" s="36">
        <f t="shared" si="1"/>
        <v>12.125</v>
      </c>
      <c r="I7" s="36">
        <v>8</v>
      </c>
      <c r="J7" s="37">
        <f t="shared" si="2"/>
        <v>0.5</v>
      </c>
      <c r="K7" s="31">
        <v>7</v>
      </c>
      <c r="L7" s="36">
        <v>189</v>
      </c>
      <c r="M7" s="36">
        <f t="shared" si="3"/>
        <v>11.8125</v>
      </c>
      <c r="N7" s="36">
        <v>7</v>
      </c>
      <c r="O7" s="37">
        <f t="shared" si="4"/>
        <v>0.4375</v>
      </c>
      <c r="P7" s="31">
        <v>2</v>
      </c>
      <c r="Q7" s="36">
        <v>30</v>
      </c>
      <c r="R7" s="36">
        <f t="shared" si="5"/>
        <v>1.875</v>
      </c>
      <c r="S7" s="36">
        <v>2</v>
      </c>
      <c r="T7" s="37">
        <f t="shared" si="6"/>
        <v>0.125</v>
      </c>
      <c r="U7" s="31">
        <v>5</v>
      </c>
      <c r="V7" s="36">
        <v>159</v>
      </c>
      <c r="W7" s="36">
        <f t="shared" si="7"/>
        <v>9.9375</v>
      </c>
      <c r="X7" s="36">
        <v>5</v>
      </c>
      <c r="Y7" s="37">
        <f t="shared" si="8"/>
        <v>0.3125</v>
      </c>
      <c r="Z7" s="31">
        <v>5</v>
      </c>
      <c r="AA7" s="36">
        <v>159</v>
      </c>
      <c r="AB7" s="36">
        <f t="shared" si="9"/>
        <v>9.9375</v>
      </c>
      <c r="AC7" s="36">
        <v>5</v>
      </c>
      <c r="AD7" s="37">
        <f t="shared" si="10"/>
        <v>0.3125</v>
      </c>
      <c r="AE7" s="31">
        <v>7</v>
      </c>
      <c r="AF7" s="36">
        <v>189</v>
      </c>
      <c r="AG7" s="36">
        <f t="shared" si="11"/>
        <v>11.8125</v>
      </c>
      <c r="AH7" s="36">
        <v>7</v>
      </c>
      <c r="AI7" s="37">
        <f t="shared" si="12"/>
        <v>0.4375</v>
      </c>
      <c r="AJ7" s="39">
        <v>0</v>
      </c>
      <c r="AK7" s="73">
        <f t="shared" si="13"/>
        <v>0</v>
      </c>
      <c r="AL7" s="31">
        <v>9.9019999999999992</v>
      </c>
      <c r="AM7" s="37">
        <f t="shared" si="14"/>
        <v>0.61887499999999995</v>
      </c>
      <c r="AN7" s="31">
        <v>0</v>
      </c>
      <c r="AO7" s="73">
        <v>0</v>
      </c>
      <c r="AP7" s="109">
        <v>0</v>
      </c>
      <c r="AQ7" s="109">
        <v>0</v>
      </c>
    </row>
    <row r="8" spans="1:43">
      <c r="A8" t="s">
        <v>722</v>
      </c>
      <c r="B8" t="s">
        <v>941</v>
      </c>
      <c r="C8" s="31">
        <v>1959</v>
      </c>
      <c r="D8" s="27">
        <v>2013</v>
      </c>
      <c r="E8" s="32">
        <f t="shared" si="0"/>
        <v>54</v>
      </c>
      <c r="F8" s="31">
        <v>97</v>
      </c>
      <c r="G8" s="36">
        <v>700</v>
      </c>
      <c r="H8" s="36">
        <f t="shared" si="1"/>
        <v>12.962962962962964</v>
      </c>
      <c r="I8" s="36">
        <v>12</v>
      </c>
      <c r="J8" s="37">
        <f t="shared" si="2"/>
        <v>0.22222222222222221</v>
      </c>
      <c r="K8" s="31">
        <v>58</v>
      </c>
      <c r="L8" s="36">
        <v>233</v>
      </c>
      <c r="M8" s="36">
        <f t="shared" si="3"/>
        <v>4.3148148148148149</v>
      </c>
      <c r="N8" s="36">
        <v>9</v>
      </c>
      <c r="O8" s="37">
        <f t="shared" si="4"/>
        <v>0.16666666666666666</v>
      </c>
      <c r="P8" s="31">
        <v>27</v>
      </c>
      <c r="Q8" s="36">
        <v>37</v>
      </c>
      <c r="R8" s="36">
        <f t="shared" si="5"/>
        <v>0.68518518518518523</v>
      </c>
      <c r="S8" s="36">
        <v>3</v>
      </c>
      <c r="T8" s="37">
        <f t="shared" si="6"/>
        <v>5.5555555555555552E-2</v>
      </c>
      <c r="U8" s="31">
        <v>31</v>
      </c>
      <c r="V8" s="36">
        <v>196</v>
      </c>
      <c r="W8" s="36">
        <f t="shared" si="7"/>
        <v>3.6296296296296298</v>
      </c>
      <c r="X8" s="36">
        <v>8</v>
      </c>
      <c r="Y8" s="37">
        <f t="shared" si="8"/>
        <v>0.14814814814814814</v>
      </c>
      <c r="Z8" s="31">
        <v>28</v>
      </c>
      <c r="AA8" s="36">
        <v>195</v>
      </c>
      <c r="AB8" s="36">
        <f t="shared" si="9"/>
        <v>3.6111111111111112</v>
      </c>
      <c r="AC8" s="36">
        <v>8</v>
      </c>
      <c r="AD8" s="37">
        <f t="shared" si="10"/>
        <v>0.14814814814814814</v>
      </c>
      <c r="AE8" s="31">
        <v>39</v>
      </c>
      <c r="AF8" s="36">
        <v>263</v>
      </c>
      <c r="AG8" s="36">
        <f t="shared" si="11"/>
        <v>4.8703703703703702</v>
      </c>
      <c r="AH8" s="36">
        <v>10</v>
      </c>
      <c r="AI8" s="37">
        <f t="shared" si="12"/>
        <v>0.18518518518518517</v>
      </c>
      <c r="AJ8" s="39">
        <v>305</v>
      </c>
      <c r="AK8" s="73">
        <f t="shared" si="13"/>
        <v>5.6481481481481479</v>
      </c>
      <c r="AL8" s="31">
        <v>11.176</v>
      </c>
      <c r="AM8" s="37">
        <f t="shared" si="14"/>
        <v>0.20696296296296296</v>
      </c>
      <c r="AN8" s="39">
        <v>12</v>
      </c>
      <c r="AO8" s="73">
        <v>9</v>
      </c>
      <c r="AP8" s="109">
        <v>0</v>
      </c>
      <c r="AQ8" s="109">
        <v>1</v>
      </c>
    </row>
    <row r="9" spans="1:43">
      <c r="A9" t="s">
        <v>723</v>
      </c>
      <c r="B9" t="s">
        <v>940</v>
      </c>
      <c r="C9" s="31">
        <v>1993</v>
      </c>
      <c r="D9" s="27">
        <v>2013</v>
      </c>
      <c r="E9" s="32">
        <f t="shared" si="0"/>
        <v>20</v>
      </c>
      <c r="F9" s="31">
        <v>11</v>
      </c>
      <c r="G9" s="36">
        <v>451</v>
      </c>
      <c r="H9" s="36">
        <f t="shared" si="1"/>
        <v>22.55</v>
      </c>
      <c r="I9" s="36">
        <v>8</v>
      </c>
      <c r="J9" s="37">
        <f t="shared" si="2"/>
        <v>0.4</v>
      </c>
      <c r="K9" s="31">
        <v>6</v>
      </c>
      <c r="L9" s="36">
        <v>398</v>
      </c>
      <c r="M9" s="36">
        <f t="shared" si="3"/>
        <v>19.899999999999999</v>
      </c>
      <c r="N9" s="36">
        <v>5</v>
      </c>
      <c r="O9" s="37">
        <f t="shared" si="4"/>
        <v>0.25</v>
      </c>
      <c r="P9" s="31">
        <v>0</v>
      </c>
      <c r="Q9" s="36">
        <v>0</v>
      </c>
      <c r="R9" s="36">
        <f t="shared" si="5"/>
        <v>0</v>
      </c>
      <c r="S9" s="36">
        <v>0</v>
      </c>
      <c r="T9" s="37">
        <f t="shared" si="6"/>
        <v>0</v>
      </c>
      <c r="U9" s="31">
        <v>6</v>
      </c>
      <c r="V9" s="36">
        <v>398</v>
      </c>
      <c r="W9" s="36">
        <f t="shared" si="7"/>
        <v>19.899999999999999</v>
      </c>
      <c r="X9" s="36">
        <v>5</v>
      </c>
      <c r="Y9" s="37">
        <f t="shared" si="8"/>
        <v>0.25</v>
      </c>
      <c r="Z9" s="31">
        <v>5</v>
      </c>
      <c r="AA9" s="36">
        <v>217</v>
      </c>
      <c r="AB9" s="36">
        <f t="shared" si="9"/>
        <v>10.85</v>
      </c>
      <c r="AC9" s="36">
        <v>4</v>
      </c>
      <c r="AD9" s="37">
        <f t="shared" si="10"/>
        <v>0.2</v>
      </c>
      <c r="AE9" s="31">
        <v>6</v>
      </c>
      <c r="AF9" s="36">
        <v>398</v>
      </c>
      <c r="AG9" s="36">
        <f t="shared" si="11"/>
        <v>19.899999999999999</v>
      </c>
      <c r="AH9" s="36">
        <v>5</v>
      </c>
      <c r="AI9" s="37">
        <f t="shared" si="12"/>
        <v>0.25</v>
      </c>
      <c r="AJ9" s="39">
        <v>0</v>
      </c>
      <c r="AK9" s="73">
        <f t="shared" si="13"/>
        <v>0</v>
      </c>
      <c r="AL9" s="31">
        <v>9.8040000000000003</v>
      </c>
      <c r="AM9" s="37">
        <f t="shared" si="14"/>
        <v>0.49020000000000002</v>
      </c>
      <c r="AN9" s="39">
        <v>0</v>
      </c>
      <c r="AO9" s="73">
        <v>0</v>
      </c>
      <c r="AP9" s="109">
        <v>0</v>
      </c>
      <c r="AQ9" s="109">
        <v>0</v>
      </c>
    </row>
    <row r="10" spans="1:43">
      <c r="A10" t="s">
        <v>724</v>
      </c>
      <c r="B10" t="s">
        <v>941</v>
      </c>
      <c r="C10" s="31">
        <v>1966</v>
      </c>
      <c r="D10" s="27">
        <v>2013</v>
      </c>
      <c r="E10" s="32">
        <f t="shared" si="0"/>
        <v>47</v>
      </c>
      <c r="F10" s="31">
        <v>10</v>
      </c>
      <c r="G10" s="36">
        <v>8</v>
      </c>
      <c r="H10" s="36">
        <f t="shared" si="1"/>
        <v>0.1702127659574468</v>
      </c>
      <c r="I10" s="36">
        <v>2</v>
      </c>
      <c r="J10" s="37">
        <f t="shared" si="2"/>
        <v>4.2553191489361701E-2</v>
      </c>
      <c r="K10" s="31">
        <v>6</v>
      </c>
      <c r="L10" s="36">
        <v>2</v>
      </c>
      <c r="M10" s="36">
        <f t="shared" si="3"/>
        <v>4.2553191489361701E-2</v>
      </c>
      <c r="N10" s="36">
        <v>1</v>
      </c>
      <c r="O10" s="37">
        <f t="shared" si="4"/>
        <v>2.1276595744680851E-2</v>
      </c>
      <c r="P10" s="31">
        <v>4</v>
      </c>
      <c r="Q10" s="36">
        <v>0</v>
      </c>
      <c r="R10" s="36">
        <f t="shared" si="5"/>
        <v>0</v>
      </c>
      <c r="S10" s="36">
        <v>0</v>
      </c>
      <c r="T10" s="37">
        <f t="shared" si="6"/>
        <v>0</v>
      </c>
      <c r="U10" s="31">
        <v>2</v>
      </c>
      <c r="V10" s="36">
        <v>2</v>
      </c>
      <c r="W10" s="36">
        <f t="shared" si="7"/>
        <v>4.2553191489361701E-2</v>
      </c>
      <c r="X10" s="36">
        <v>1</v>
      </c>
      <c r="Y10" s="37">
        <f t="shared" si="8"/>
        <v>2.1276595744680851E-2</v>
      </c>
      <c r="Z10" s="31">
        <v>2</v>
      </c>
      <c r="AA10" s="36">
        <v>2</v>
      </c>
      <c r="AB10" s="36">
        <f t="shared" si="9"/>
        <v>4.2553191489361701E-2</v>
      </c>
      <c r="AC10" s="36">
        <v>1</v>
      </c>
      <c r="AD10" s="37">
        <f t="shared" si="10"/>
        <v>2.1276595744680851E-2</v>
      </c>
      <c r="AE10" s="31">
        <v>2</v>
      </c>
      <c r="AF10" s="36">
        <v>2</v>
      </c>
      <c r="AG10" s="36">
        <f t="shared" si="11"/>
        <v>4.2553191489361701E-2</v>
      </c>
      <c r="AH10" s="36">
        <v>1</v>
      </c>
      <c r="AI10" s="37">
        <f t="shared" si="12"/>
        <v>2.1276595744680851E-2</v>
      </c>
      <c r="AJ10" s="39">
        <v>123</v>
      </c>
      <c r="AK10" s="73">
        <f t="shared" si="13"/>
        <v>2.6170212765957448</v>
      </c>
      <c r="AL10" s="31">
        <v>35.588000000000001</v>
      </c>
      <c r="AM10" s="37">
        <f t="shared" si="14"/>
        <v>0.75719148936170211</v>
      </c>
      <c r="AN10" s="39">
        <v>1</v>
      </c>
      <c r="AO10" s="73">
        <v>0</v>
      </c>
      <c r="AP10" s="109">
        <v>0</v>
      </c>
      <c r="AQ10" s="109">
        <v>0</v>
      </c>
    </row>
    <row r="11" spans="1:43">
      <c r="A11" t="s">
        <v>725</v>
      </c>
      <c r="B11" t="s">
        <v>941</v>
      </c>
      <c r="C11" s="31">
        <v>1982</v>
      </c>
      <c r="D11" s="27">
        <v>2013</v>
      </c>
      <c r="E11" s="32">
        <f t="shared" si="0"/>
        <v>31</v>
      </c>
      <c r="F11" s="31">
        <v>12</v>
      </c>
      <c r="G11" s="36">
        <v>99</v>
      </c>
      <c r="H11" s="36">
        <f t="shared" si="1"/>
        <v>3.193548387096774</v>
      </c>
      <c r="I11" s="36">
        <v>5</v>
      </c>
      <c r="J11" s="37">
        <f t="shared" si="2"/>
        <v>0.16129032258064516</v>
      </c>
      <c r="K11" s="31">
        <v>9</v>
      </c>
      <c r="L11" s="36">
        <v>68</v>
      </c>
      <c r="M11" s="36">
        <f t="shared" si="3"/>
        <v>2.193548387096774</v>
      </c>
      <c r="N11" s="36">
        <v>4</v>
      </c>
      <c r="O11" s="37">
        <f t="shared" si="4"/>
        <v>0.12903225806451613</v>
      </c>
      <c r="P11" s="31">
        <v>2</v>
      </c>
      <c r="Q11" s="36">
        <v>7</v>
      </c>
      <c r="R11" s="36">
        <f t="shared" si="5"/>
        <v>0.22580645161290322</v>
      </c>
      <c r="S11" s="36">
        <v>1</v>
      </c>
      <c r="T11" s="37">
        <f t="shared" si="6"/>
        <v>3.2258064516129031E-2</v>
      </c>
      <c r="U11" s="31">
        <v>7</v>
      </c>
      <c r="V11" s="36">
        <v>61</v>
      </c>
      <c r="W11" s="36">
        <f t="shared" si="7"/>
        <v>1.967741935483871</v>
      </c>
      <c r="X11" s="36">
        <v>4</v>
      </c>
      <c r="Y11" s="37">
        <f t="shared" si="8"/>
        <v>0.12903225806451613</v>
      </c>
      <c r="Z11" s="31">
        <v>4</v>
      </c>
      <c r="AA11" s="36">
        <v>57</v>
      </c>
      <c r="AB11" s="36">
        <f t="shared" si="9"/>
        <v>1.8387096774193548</v>
      </c>
      <c r="AC11" s="36">
        <v>4</v>
      </c>
      <c r="AD11" s="37">
        <f t="shared" si="10"/>
        <v>0.12903225806451613</v>
      </c>
      <c r="AE11" s="31">
        <v>4</v>
      </c>
      <c r="AF11" s="36">
        <v>57</v>
      </c>
      <c r="AG11" s="36">
        <f t="shared" si="11"/>
        <v>1.8387096774193548</v>
      </c>
      <c r="AH11" s="36">
        <v>4</v>
      </c>
      <c r="AI11" s="37">
        <f t="shared" si="12"/>
        <v>0.12903225806451613</v>
      </c>
      <c r="AJ11" s="39">
        <v>2</v>
      </c>
      <c r="AK11" s="73">
        <f t="shared" si="13"/>
        <v>6.4516129032258063E-2</v>
      </c>
      <c r="AL11" s="31">
        <v>9.02</v>
      </c>
      <c r="AM11" s="37">
        <f t="shared" si="14"/>
        <v>0.29096774193548386</v>
      </c>
      <c r="AN11" s="39">
        <v>1</v>
      </c>
      <c r="AO11" s="73">
        <v>0</v>
      </c>
      <c r="AP11" s="109">
        <v>0</v>
      </c>
      <c r="AQ11" s="109">
        <v>0</v>
      </c>
    </row>
    <row r="12" spans="1:43">
      <c r="A12" t="s">
        <v>726</v>
      </c>
      <c r="B12" t="s">
        <v>940</v>
      </c>
      <c r="C12" s="31">
        <v>1991</v>
      </c>
      <c r="D12" s="27">
        <v>2013</v>
      </c>
      <c r="E12" s="32">
        <f t="shared" si="0"/>
        <v>22</v>
      </c>
      <c r="F12" s="31">
        <v>21</v>
      </c>
      <c r="G12" s="36">
        <v>1348</v>
      </c>
      <c r="H12" s="36">
        <f t="shared" si="1"/>
        <v>61.272727272727273</v>
      </c>
      <c r="I12" s="36">
        <v>15</v>
      </c>
      <c r="J12" s="37">
        <f t="shared" si="2"/>
        <v>0.68181818181818177</v>
      </c>
      <c r="K12" s="31">
        <v>17</v>
      </c>
      <c r="L12" s="36">
        <v>1238</v>
      </c>
      <c r="M12" s="36">
        <f t="shared" si="3"/>
        <v>56.272727272727273</v>
      </c>
      <c r="N12" s="36">
        <v>13</v>
      </c>
      <c r="O12" s="37">
        <f t="shared" si="4"/>
        <v>0.59090909090909094</v>
      </c>
      <c r="P12" s="31">
        <v>5</v>
      </c>
      <c r="Q12" s="36">
        <v>521</v>
      </c>
      <c r="R12" s="36">
        <f t="shared" si="5"/>
        <v>23.681818181818183</v>
      </c>
      <c r="S12" s="36">
        <v>5</v>
      </c>
      <c r="T12" s="37">
        <f t="shared" si="6"/>
        <v>0.22727272727272727</v>
      </c>
      <c r="U12" s="31">
        <v>12</v>
      </c>
      <c r="V12" s="36">
        <v>717</v>
      </c>
      <c r="W12" s="36">
        <f t="shared" si="7"/>
        <v>32.590909090909093</v>
      </c>
      <c r="X12" s="36">
        <v>10</v>
      </c>
      <c r="Y12" s="37">
        <f t="shared" si="8"/>
        <v>0.45454545454545453</v>
      </c>
      <c r="Z12" s="31">
        <v>9</v>
      </c>
      <c r="AA12" s="36">
        <v>677</v>
      </c>
      <c r="AB12" s="36">
        <f t="shared" si="9"/>
        <v>30.772727272727273</v>
      </c>
      <c r="AC12" s="36">
        <v>9</v>
      </c>
      <c r="AD12" s="37">
        <f t="shared" si="10"/>
        <v>0.40909090909090912</v>
      </c>
      <c r="AE12" s="31">
        <v>15</v>
      </c>
      <c r="AF12" s="36">
        <v>1107</v>
      </c>
      <c r="AG12" s="36">
        <f t="shared" si="11"/>
        <v>50.31818181818182</v>
      </c>
      <c r="AH12" s="36">
        <v>12</v>
      </c>
      <c r="AI12" s="37">
        <f t="shared" si="12"/>
        <v>0.54545454545454541</v>
      </c>
      <c r="AJ12" s="39">
        <v>0</v>
      </c>
      <c r="AK12" s="73">
        <f t="shared" si="13"/>
        <v>0</v>
      </c>
      <c r="AL12" s="31">
        <v>9.9019999999999992</v>
      </c>
      <c r="AM12" s="37">
        <f t="shared" si="14"/>
        <v>0.45009090909090904</v>
      </c>
      <c r="AN12" s="39">
        <v>0</v>
      </c>
      <c r="AO12" s="73">
        <v>0</v>
      </c>
      <c r="AP12" s="109">
        <v>1</v>
      </c>
      <c r="AQ12" s="109">
        <v>0</v>
      </c>
    </row>
    <row r="13" spans="1:43" ht="15" thickBot="1">
      <c r="A13" t="s">
        <v>727</v>
      </c>
      <c r="B13" t="s">
        <v>940</v>
      </c>
      <c r="C13" s="33">
        <v>2010</v>
      </c>
      <c r="D13" s="34">
        <v>2013</v>
      </c>
      <c r="E13" s="35">
        <f t="shared" si="0"/>
        <v>3</v>
      </c>
      <c r="F13" s="33">
        <v>14</v>
      </c>
      <c r="G13" s="34">
        <v>50</v>
      </c>
      <c r="H13" s="77">
        <f t="shared" si="1"/>
        <v>16.666666666666668</v>
      </c>
      <c r="I13" s="34">
        <v>4</v>
      </c>
      <c r="J13" s="38">
        <f t="shared" si="2"/>
        <v>1.3333333333333333</v>
      </c>
      <c r="K13" s="33">
        <v>9</v>
      </c>
      <c r="L13" s="34">
        <v>17</v>
      </c>
      <c r="M13" s="77">
        <f t="shared" si="3"/>
        <v>5.666666666666667</v>
      </c>
      <c r="N13" s="34">
        <v>2</v>
      </c>
      <c r="O13" s="38">
        <f t="shared" si="4"/>
        <v>0.66666666666666663</v>
      </c>
      <c r="P13" s="33">
        <v>3</v>
      </c>
      <c r="Q13" s="34">
        <v>7</v>
      </c>
      <c r="R13" s="77">
        <f t="shared" si="5"/>
        <v>2.3333333333333335</v>
      </c>
      <c r="S13" s="34">
        <v>2</v>
      </c>
      <c r="T13" s="38">
        <f t="shared" si="6"/>
        <v>0.66666666666666663</v>
      </c>
      <c r="U13" s="33">
        <v>6</v>
      </c>
      <c r="V13" s="34">
        <v>10</v>
      </c>
      <c r="W13" s="77">
        <f t="shared" si="7"/>
        <v>3.3333333333333335</v>
      </c>
      <c r="X13" s="34">
        <v>2</v>
      </c>
      <c r="Y13" s="38">
        <f t="shared" si="8"/>
        <v>0.66666666666666663</v>
      </c>
      <c r="Z13" s="33">
        <v>3</v>
      </c>
      <c r="AA13" s="34">
        <v>9</v>
      </c>
      <c r="AB13" s="77">
        <f t="shared" si="9"/>
        <v>3</v>
      </c>
      <c r="AC13" s="34">
        <v>2</v>
      </c>
      <c r="AD13" s="38">
        <f t="shared" si="10"/>
        <v>0.66666666666666663</v>
      </c>
      <c r="AE13" s="33">
        <v>7</v>
      </c>
      <c r="AF13" s="34">
        <v>15</v>
      </c>
      <c r="AG13" s="77">
        <f t="shared" si="11"/>
        <v>5</v>
      </c>
      <c r="AH13" s="34">
        <v>2</v>
      </c>
      <c r="AI13" s="38">
        <f t="shared" si="12"/>
        <v>0.66666666666666663</v>
      </c>
      <c r="AJ13" s="74">
        <v>0</v>
      </c>
      <c r="AK13" s="75">
        <f t="shared" si="13"/>
        <v>0</v>
      </c>
      <c r="AL13" s="33">
        <v>0</v>
      </c>
      <c r="AM13" s="38">
        <f t="shared" si="14"/>
        <v>0</v>
      </c>
      <c r="AN13" s="74">
        <v>0</v>
      </c>
      <c r="AO13" s="75">
        <v>0</v>
      </c>
      <c r="AP13" s="88">
        <v>0</v>
      </c>
      <c r="AQ13" s="88">
        <v>0</v>
      </c>
    </row>
    <row r="14" spans="1:43">
      <c r="A14" t="s">
        <v>1253</v>
      </c>
      <c r="B14">
        <v>9</v>
      </c>
      <c r="G14">
        <f>SUM(G5:G13)</f>
        <v>3490</v>
      </c>
      <c r="H14" s="20">
        <f>SUM(H5:H13)</f>
        <v>151.93537092897432</v>
      </c>
      <c r="I14">
        <f>SUM(I5:I13)</f>
        <v>66</v>
      </c>
      <c r="J14" s="66">
        <f>SUM(J5:J13)</f>
        <v>3.8871942629379967</v>
      </c>
      <c r="L14">
        <f>SUM(L5:L13)</f>
        <v>2732</v>
      </c>
      <c r="M14" s="20">
        <f>SUM(M5:M13)</f>
        <v>121.36947699946157</v>
      </c>
      <c r="N14">
        <f>SUM(N5:N13)</f>
        <v>52</v>
      </c>
      <c r="O14" s="66">
        <f>SUM(O5:O13)</f>
        <v>2.7735455309251842</v>
      </c>
      <c r="Q14">
        <f>SUM(Q5:Q13)</f>
        <v>738</v>
      </c>
      <c r="R14" s="20">
        <f>SUM(R5:R13)</f>
        <v>34.416085680685242</v>
      </c>
      <c r="S14">
        <f>SUM(S5:S13)</f>
        <v>20</v>
      </c>
      <c r="T14" s="66">
        <f>SUM(T5:T13)</f>
        <v>1.480316232401883</v>
      </c>
      <c r="V14">
        <f>SUM(V5:V13)</f>
        <v>1994</v>
      </c>
      <c r="W14" s="20">
        <f>SUM(W5:W13)</f>
        <v>86.953391318776312</v>
      </c>
      <c r="X14">
        <f>SUM(X5:X13)</f>
        <v>40</v>
      </c>
      <c r="Y14" s="66">
        <f>SUM(Y5:Y13)</f>
        <v>2.1545829162729144</v>
      </c>
      <c r="AA14">
        <f>SUM(AA5:AA13)</f>
        <v>1766</v>
      </c>
      <c r="AB14" s="20">
        <f>SUM(AB5:AB13)</f>
        <v>75.569842632057444</v>
      </c>
      <c r="AC14">
        <f>SUM(AC5:AC13)</f>
        <v>38</v>
      </c>
      <c r="AD14" s="66">
        <f>SUM(AD5:AD13)</f>
        <v>2.0591283708183692</v>
      </c>
      <c r="AF14">
        <f t="shared" ref="AF14:AK14" si="15">SUM(AF5:AF13)</f>
        <v>2498</v>
      </c>
      <c r="AG14" s="20">
        <f t="shared" si="15"/>
        <v>109.88576333332297</v>
      </c>
      <c r="AH14">
        <f t="shared" si="15"/>
        <v>47</v>
      </c>
      <c r="AI14" s="66">
        <f t="shared" si="15"/>
        <v>2.442011802839732</v>
      </c>
      <c r="AJ14">
        <f t="shared" si="15"/>
        <v>433</v>
      </c>
      <c r="AK14">
        <f t="shared" si="15"/>
        <v>8.433133829638221</v>
      </c>
      <c r="AL14">
        <f>SUM(AL5:AL13)</f>
        <v>99.411000000000001</v>
      </c>
      <c r="AM14" s="66">
        <f>SUM(AM5:AM13)</f>
        <v>3.2977018964545062</v>
      </c>
      <c r="AN14">
        <f>SUM(AN5:AN13)</f>
        <v>14</v>
      </c>
      <c r="AO14">
        <f>SUM(AO5:AO13)</f>
        <v>10</v>
      </c>
      <c r="AP14">
        <v>1</v>
      </c>
      <c r="AQ14">
        <f>SUM(AQ5:AQ13)</f>
        <v>1</v>
      </c>
    </row>
    <row r="15" spans="1:43" ht="80" thickBot="1">
      <c r="G15" s="67" t="s">
        <v>1254</v>
      </c>
      <c r="H15" s="67" t="s">
        <v>1294</v>
      </c>
      <c r="I15" s="67" t="s">
        <v>1295</v>
      </c>
      <c r="J15" s="67" t="s">
        <v>1255</v>
      </c>
      <c r="K15" s="67"/>
      <c r="L15" s="67" t="s">
        <v>1256</v>
      </c>
      <c r="M15" s="67" t="s">
        <v>1296</v>
      </c>
      <c r="N15" s="67" t="s">
        <v>1297</v>
      </c>
      <c r="O15" s="67" t="s">
        <v>1257</v>
      </c>
      <c r="P15" s="67"/>
      <c r="Q15" s="67" t="s">
        <v>1258</v>
      </c>
      <c r="R15" s="67" t="s">
        <v>1298</v>
      </c>
      <c r="S15" s="67" t="s">
        <v>1299</v>
      </c>
      <c r="T15" s="67" t="s">
        <v>1259</v>
      </c>
      <c r="U15" s="67"/>
      <c r="V15" s="67" t="s">
        <v>1260</v>
      </c>
      <c r="W15" s="67" t="s">
        <v>1300</v>
      </c>
      <c r="X15" s="67" t="s">
        <v>1301</v>
      </c>
      <c r="Y15" s="67" t="s">
        <v>1261</v>
      </c>
      <c r="Z15" s="67"/>
      <c r="AA15" s="67" t="s">
        <v>1262</v>
      </c>
      <c r="AB15" s="67" t="s">
        <v>1304</v>
      </c>
      <c r="AC15" s="67" t="s">
        <v>1305</v>
      </c>
      <c r="AD15" s="67" t="s">
        <v>1263</v>
      </c>
      <c r="AE15" s="67"/>
      <c r="AF15" s="67" t="s">
        <v>1264</v>
      </c>
      <c r="AG15" s="67" t="s">
        <v>1302</v>
      </c>
      <c r="AH15" s="67" t="s">
        <v>1303</v>
      </c>
      <c r="AI15" s="67" t="s">
        <v>1265</v>
      </c>
      <c r="AJ15" s="67" t="s">
        <v>1266</v>
      </c>
      <c r="AK15" s="70" t="s">
        <v>1306</v>
      </c>
      <c r="AL15" s="67" t="s">
        <v>1315</v>
      </c>
      <c r="AM15" s="70" t="s">
        <v>1314</v>
      </c>
      <c r="AN15" s="67" t="s">
        <v>1353</v>
      </c>
      <c r="AO15" s="67" t="s">
        <v>1354</v>
      </c>
      <c r="AP15" s="67" t="s">
        <v>1355</v>
      </c>
      <c r="AQ15" s="67" t="s">
        <v>1358</v>
      </c>
    </row>
    <row r="16" spans="1:43" ht="30" customHeight="1" thickBot="1">
      <c r="G16" s="65">
        <f>G14/B14</f>
        <v>387.77777777777777</v>
      </c>
      <c r="H16" s="65">
        <f>H14/B14</f>
        <v>16.881707880997148</v>
      </c>
      <c r="I16" s="65">
        <f>I14/B14</f>
        <v>7.333333333333333</v>
      </c>
      <c r="J16" s="65">
        <f>J14/B14</f>
        <v>0.43191047365977742</v>
      </c>
      <c r="L16" s="65">
        <f>L14/B14</f>
        <v>303.55555555555554</v>
      </c>
      <c r="M16" s="65">
        <f>M14/B14</f>
        <v>13.485497444384619</v>
      </c>
      <c r="N16" s="65">
        <f>N14/B14</f>
        <v>5.7777777777777777</v>
      </c>
      <c r="O16" s="65">
        <f>O14/B14</f>
        <v>0.30817172565835382</v>
      </c>
      <c r="Q16" s="65">
        <f>Q14/B14</f>
        <v>82</v>
      </c>
      <c r="R16" s="65">
        <f>R14/B14</f>
        <v>3.8240095200761379</v>
      </c>
      <c r="S16" s="65">
        <f>S14/B14</f>
        <v>2.2222222222222223</v>
      </c>
      <c r="T16" s="65">
        <f>T14/B14</f>
        <v>0.16447958137798702</v>
      </c>
      <c r="V16" s="65">
        <f>V14/B14</f>
        <v>221.55555555555554</v>
      </c>
      <c r="W16" s="65">
        <f>W14/B14</f>
        <v>9.6614879243084797</v>
      </c>
      <c r="X16" s="65">
        <f>X14/B14</f>
        <v>4.4444444444444446</v>
      </c>
      <c r="Y16" s="65">
        <f>Y14/B14</f>
        <v>0.23939810180810162</v>
      </c>
      <c r="AA16" s="65">
        <f>AA14/B14</f>
        <v>196.22222222222223</v>
      </c>
      <c r="AB16" s="65">
        <f>AB14/B14</f>
        <v>8.3966491813397166</v>
      </c>
      <c r="AC16" s="65">
        <f>AC14/B14</f>
        <v>4.2222222222222223</v>
      </c>
      <c r="AD16" s="65">
        <f>AD14/B14</f>
        <v>0.22879204120204102</v>
      </c>
      <c r="AF16" s="65">
        <f>AF14/B14</f>
        <v>277.55555555555554</v>
      </c>
      <c r="AG16" s="65">
        <f>AG14/B14</f>
        <v>12.209529259258108</v>
      </c>
      <c r="AH16" s="65">
        <f>AH14/B14</f>
        <v>5.2222222222222223</v>
      </c>
      <c r="AI16" s="65">
        <f>AI14/B14</f>
        <v>0.27133464475997021</v>
      </c>
      <c r="AJ16" s="65">
        <f>AJ14/B14</f>
        <v>48.111111111111114</v>
      </c>
      <c r="AK16" s="65">
        <f>AK14/B14</f>
        <v>0.93701486995980232</v>
      </c>
      <c r="AL16" s="65">
        <f>AL14/B14</f>
        <v>11.045666666666667</v>
      </c>
      <c r="AM16" s="71">
        <f>AM14/B14</f>
        <v>0.36641132182827846</v>
      </c>
      <c r="AN16" s="65">
        <f>AN14/B14</f>
        <v>1.5555555555555556</v>
      </c>
      <c r="AO16" s="65">
        <f>AO14/B14</f>
        <v>1.1111111111111112</v>
      </c>
      <c r="AP16" s="65">
        <f>AP14/B14</f>
        <v>0.1111111111111111</v>
      </c>
      <c r="AQ16" s="65">
        <f>AQ14/B14</f>
        <v>0.1111111111111111</v>
      </c>
    </row>
    <row r="18" spans="1:28">
      <c r="A18" s="21" t="s">
        <v>936</v>
      </c>
      <c r="B18" s="59" t="s">
        <v>981</v>
      </c>
      <c r="C18" s="59"/>
      <c r="D18" s="59" t="s">
        <v>982</v>
      </c>
      <c r="E18" s="59"/>
      <c r="F18" s="59"/>
      <c r="G18" s="59"/>
      <c r="H18" s="59"/>
      <c r="I18" s="20"/>
      <c r="J18" s="20"/>
      <c r="K18" s="20"/>
      <c r="L18" s="20"/>
      <c r="N18" s="20"/>
      <c r="O18" s="20"/>
      <c r="P18" s="20"/>
      <c r="R18" s="20" t="s">
        <v>1310</v>
      </c>
      <c r="S18" t="s">
        <v>1311</v>
      </c>
      <c r="T18" t="s">
        <v>1312</v>
      </c>
      <c r="U18" t="s">
        <v>1313</v>
      </c>
    </row>
    <row r="19" spans="1:28">
      <c r="A19" s="20"/>
      <c r="B19" s="20"/>
      <c r="C19" s="20"/>
      <c r="D19" s="20"/>
      <c r="E19" s="20"/>
      <c r="F19" s="20"/>
      <c r="G19" s="20"/>
      <c r="I19" s="20"/>
      <c r="J19" s="20"/>
      <c r="K19" s="20"/>
      <c r="L19" s="20"/>
      <c r="N19" s="20"/>
      <c r="O19" s="20"/>
      <c r="P19" s="20"/>
    </row>
    <row r="20" spans="1:28">
      <c r="A20" s="20" t="s">
        <v>992</v>
      </c>
      <c r="B20" s="60">
        <v>5</v>
      </c>
      <c r="C20" s="60"/>
      <c r="D20" s="60">
        <v>2</v>
      </c>
      <c r="E20" s="60">
        <v>21</v>
      </c>
      <c r="F20" s="60">
        <v>21</v>
      </c>
      <c r="G20" s="60">
        <v>21</v>
      </c>
      <c r="H20" s="60"/>
      <c r="I20" s="60" t="s">
        <v>929</v>
      </c>
      <c r="J20" s="60"/>
      <c r="K20" s="20"/>
      <c r="L20" s="20"/>
      <c r="N20" s="20"/>
      <c r="O20" s="20"/>
      <c r="P20" s="20"/>
      <c r="R20" s="20">
        <v>14.019</v>
      </c>
      <c r="S20">
        <v>4.9020000000000001</v>
      </c>
      <c r="T20">
        <v>3.0390000000000001</v>
      </c>
      <c r="U20">
        <v>3.0390000000000001</v>
      </c>
      <c r="V20">
        <v>3.0390000000000001</v>
      </c>
    </row>
    <row r="21" spans="1:28">
      <c r="A21" s="20" t="s">
        <v>993</v>
      </c>
      <c r="B21" s="60">
        <v>2</v>
      </c>
      <c r="C21" s="60"/>
      <c r="D21" s="60">
        <v>1</v>
      </c>
      <c r="E21" s="60">
        <v>2</v>
      </c>
      <c r="F21" s="60"/>
      <c r="G21" s="60"/>
      <c r="H21" s="60"/>
      <c r="I21" s="60"/>
      <c r="J21" s="60"/>
      <c r="K21" s="20"/>
      <c r="L21" s="20"/>
      <c r="N21" s="20"/>
      <c r="O21" s="20"/>
      <c r="P21" s="20"/>
      <c r="R21" s="20">
        <v>9.9019999999999992</v>
      </c>
      <c r="S21">
        <v>5</v>
      </c>
      <c r="T21">
        <v>4.9020000000000001</v>
      </c>
    </row>
    <row r="22" spans="1:28">
      <c r="A22" s="20" t="s">
        <v>994</v>
      </c>
      <c r="B22" s="60">
        <v>8</v>
      </c>
      <c r="C22" s="60"/>
      <c r="D22" s="60">
        <v>19</v>
      </c>
      <c r="E22" s="60">
        <v>19</v>
      </c>
      <c r="F22" s="60">
        <v>33</v>
      </c>
      <c r="G22" s="60">
        <v>33</v>
      </c>
      <c r="H22" s="60"/>
      <c r="I22" s="60">
        <v>46</v>
      </c>
      <c r="J22" s="60">
        <v>48</v>
      </c>
      <c r="K22" s="20" t="s">
        <v>929</v>
      </c>
      <c r="L22" s="20" t="s">
        <v>929</v>
      </c>
      <c r="N22" s="20"/>
      <c r="O22" s="20"/>
      <c r="P22" s="20"/>
      <c r="R22" s="20">
        <v>11.176</v>
      </c>
      <c r="S22">
        <v>3.2349999999999999</v>
      </c>
      <c r="T22">
        <v>3.2349999999999999</v>
      </c>
      <c r="U22">
        <v>1.863</v>
      </c>
      <c r="V22">
        <v>1.863</v>
      </c>
      <c r="W22" s="20">
        <v>0.58799999999999997</v>
      </c>
      <c r="X22">
        <v>0.39200000000000002</v>
      </c>
    </row>
    <row r="23" spans="1:28">
      <c r="A23" s="20" t="s">
        <v>995</v>
      </c>
      <c r="B23" s="60">
        <v>3</v>
      </c>
      <c r="C23" s="60"/>
      <c r="D23" s="60">
        <v>2</v>
      </c>
      <c r="E23" s="60">
        <v>2</v>
      </c>
      <c r="F23" s="60" t="s">
        <v>929</v>
      </c>
      <c r="G23" s="60"/>
      <c r="H23" s="60"/>
      <c r="I23" s="60"/>
      <c r="J23" s="60"/>
      <c r="K23" s="20"/>
      <c r="L23" s="20"/>
      <c r="N23" s="20"/>
      <c r="O23" s="20"/>
      <c r="P23" s="20"/>
      <c r="R23" s="20">
        <v>9.8040000000000003</v>
      </c>
      <c r="S23">
        <v>4.9020000000000001</v>
      </c>
      <c r="T23">
        <v>4.9020000000000001</v>
      </c>
    </row>
    <row r="24" spans="1:28">
      <c r="A24" s="20" t="s">
        <v>996</v>
      </c>
      <c r="B24" s="60">
        <v>11</v>
      </c>
      <c r="C24" s="60"/>
      <c r="D24" s="60">
        <v>1</v>
      </c>
      <c r="E24" s="60">
        <v>1</v>
      </c>
      <c r="F24" s="60">
        <v>1</v>
      </c>
      <c r="G24" s="60">
        <v>5</v>
      </c>
      <c r="H24" s="60"/>
      <c r="I24" s="60">
        <v>15</v>
      </c>
      <c r="J24" s="60">
        <v>20</v>
      </c>
      <c r="K24" s="60">
        <v>20</v>
      </c>
      <c r="L24" s="60">
        <v>20</v>
      </c>
      <c r="M24" s="60"/>
      <c r="N24" s="60">
        <v>37</v>
      </c>
      <c r="O24" s="60">
        <v>37</v>
      </c>
      <c r="P24" s="20" t="s">
        <v>929</v>
      </c>
      <c r="R24" s="20">
        <v>35.588000000000001</v>
      </c>
      <c r="S24">
        <v>5</v>
      </c>
      <c r="T24">
        <v>5</v>
      </c>
      <c r="U24">
        <v>5</v>
      </c>
      <c r="V24">
        <v>4.6079999999999997</v>
      </c>
      <c r="W24" s="20">
        <v>3.6269999999999998</v>
      </c>
      <c r="X24">
        <v>3.137</v>
      </c>
      <c r="Y24">
        <v>3.137</v>
      </c>
      <c r="Z24">
        <v>3.137</v>
      </c>
      <c r="AA24">
        <v>1.4710000000000001</v>
      </c>
      <c r="AB24" s="20">
        <v>1.4710000000000001</v>
      </c>
    </row>
    <row r="25" spans="1:28">
      <c r="A25" s="20" t="s">
        <v>997</v>
      </c>
      <c r="B25" s="60">
        <v>2</v>
      </c>
      <c r="C25" s="60"/>
      <c r="D25" s="60">
        <v>6</v>
      </c>
      <c r="E25" s="60">
        <v>6</v>
      </c>
      <c r="F25" s="60"/>
      <c r="G25" s="60"/>
      <c r="H25" s="60"/>
      <c r="I25" s="60"/>
      <c r="J25" s="60"/>
      <c r="K25" s="20"/>
      <c r="L25" s="20"/>
      <c r="N25" s="20"/>
      <c r="O25" s="20"/>
      <c r="P25" s="20"/>
      <c r="R25" s="20">
        <v>9.02</v>
      </c>
      <c r="S25">
        <v>4.51</v>
      </c>
      <c r="T25">
        <v>4.51</v>
      </c>
    </row>
    <row r="26" spans="1:28">
      <c r="A26" s="20" t="s">
        <v>998</v>
      </c>
      <c r="B26" s="60">
        <v>2</v>
      </c>
      <c r="C26" s="60"/>
      <c r="D26" s="60">
        <v>1</v>
      </c>
      <c r="E26" s="60">
        <v>2</v>
      </c>
      <c r="F26" s="60"/>
      <c r="G26" s="60"/>
      <c r="H26" s="60"/>
      <c r="I26" s="60"/>
      <c r="J26" s="60"/>
      <c r="K26" s="20"/>
      <c r="L26" s="20"/>
      <c r="N26" s="20"/>
      <c r="O26" s="20"/>
      <c r="P26" s="20"/>
      <c r="R26" s="20">
        <v>9.9019999999999992</v>
      </c>
      <c r="S26">
        <v>5</v>
      </c>
      <c r="T26">
        <v>4.9020000000000001</v>
      </c>
    </row>
  </sheetData>
  <hyperlinks>
    <hyperlink ref="A3" r:id="rId1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61</vt:i4>
      </vt:variant>
    </vt:vector>
  </HeadingPairs>
  <TitlesOfParts>
    <vt:vector size="61" baseType="lpstr">
      <vt:lpstr>Overall School Rankings-Top 50</vt:lpstr>
      <vt:lpstr>Overall Compare TRIP Policy Res</vt:lpstr>
      <vt:lpstr>Top 50 Expanded</vt:lpstr>
      <vt:lpstr>NRC</vt:lpstr>
      <vt:lpstr>US News &amp; WR</vt:lpstr>
      <vt:lpstr>TRIP</vt:lpstr>
      <vt:lpstr>NRC-ResRanking</vt:lpstr>
      <vt:lpstr>Stanford</vt:lpstr>
      <vt:lpstr>Harvard</vt:lpstr>
      <vt:lpstr>Michigan</vt:lpstr>
      <vt:lpstr>Columbia</vt:lpstr>
      <vt:lpstr>MIT</vt:lpstr>
      <vt:lpstr>Princeton</vt:lpstr>
      <vt:lpstr>UC San Diego</vt:lpstr>
      <vt:lpstr>Yale</vt:lpstr>
      <vt:lpstr>NYU</vt:lpstr>
      <vt:lpstr>Berkeley</vt:lpstr>
      <vt:lpstr>Chicago</vt:lpstr>
      <vt:lpstr>Washington, St. Louis</vt:lpstr>
      <vt:lpstr>Duke</vt:lpstr>
      <vt:lpstr>North Carolina</vt:lpstr>
      <vt:lpstr>UC Davis</vt:lpstr>
      <vt:lpstr>Rochester</vt:lpstr>
      <vt:lpstr>Penn State</vt:lpstr>
      <vt:lpstr>Rice</vt:lpstr>
      <vt:lpstr>Wisconsin</vt:lpstr>
      <vt:lpstr>Texas A&amp;M</vt:lpstr>
      <vt:lpstr>Washington</vt:lpstr>
      <vt:lpstr>UCLA</vt:lpstr>
      <vt:lpstr>Illinois</vt:lpstr>
      <vt:lpstr>Northwestern</vt:lpstr>
      <vt:lpstr>George Washington</vt:lpstr>
      <vt:lpstr>Emory</vt:lpstr>
      <vt:lpstr>Ohio State</vt:lpstr>
      <vt:lpstr>Florida State</vt:lpstr>
      <vt:lpstr>Indiana</vt:lpstr>
      <vt:lpstr>Minnesota</vt:lpstr>
      <vt:lpstr>Maryland</vt:lpstr>
      <vt:lpstr>Binghamton</vt:lpstr>
      <vt:lpstr>Michigan State</vt:lpstr>
      <vt:lpstr>Stony Brook</vt:lpstr>
      <vt:lpstr>Cornell</vt:lpstr>
      <vt:lpstr>Penn</vt:lpstr>
      <vt:lpstr>Pittsburgh</vt:lpstr>
      <vt:lpstr>Vanderbilt</vt:lpstr>
      <vt:lpstr>UC Riverside</vt:lpstr>
      <vt:lpstr>Texas</vt:lpstr>
      <vt:lpstr>Colorado</vt:lpstr>
      <vt:lpstr>Iowa</vt:lpstr>
      <vt:lpstr>Arizona</vt:lpstr>
      <vt:lpstr>Brown</vt:lpstr>
      <vt:lpstr>UC Irvine</vt:lpstr>
      <vt:lpstr>Notre Dame</vt:lpstr>
      <vt:lpstr>Virginia</vt:lpstr>
      <vt:lpstr>UC Santa Barbara</vt:lpstr>
      <vt:lpstr>Georgetown</vt:lpstr>
      <vt:lpstr>Oregon</vt:lpstr>
      <vt:lpstr>Johns Hopkins</vt:lpstr>
      <vt:lpstr>Syracuse</vt:lpstr>
      <vt:lpstr>USC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</dc:creator>
  <cp:lastModifiedBy>Cassie Anzalone</cp:lastModifiedBy>
  <dcterms:created xsi:type="dcterms:W3CDTF">2012-06-13T13:04:00Z</dcterms:created>
  <dcterms:modified xsi:type="dcterms:W3CDTF">2018-07-31T20:21:01Z</dcterms:modified>
</cp:coreProperties>
</file>